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ka\Desktop\Danka\кадровско планирање\"/>
    </mc:Choice>
  </mc:AlternateContent>
  <xr:revisionPtr revIDLastSave="0" documentId="13_ncr:1_{C2551316-F87F-487C-87AD-16FC32C9FA10}" xr6:coauthVersionLast="47" xr6:coauthVersionMax="47" xr10:uidLastSave="{00000000-0000-0000-0000-000000000000}"/>
  <bookViews>
    <workbookView xWindow="-120" yWindow="-120" windowWidth="29040" windowHeight="15840" activeTab="1" xr2:uid="{6ADCF435-6EA3-407B-AC9D-83ACF832E416}"/>
  </bookViews>
  <sheets>
    <sheet name="Nacrt kadrovskog plana" sheetId="1" r:id="rId1"/>
    <sheet name="Sažeci" sheetId="5" r:id="rId2"/>
    <sheet name="Finansijski pla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5" l="1"/>
  <c r="H93" i="5"/>
  <c r="D93" i="5"/>
  <c r="F51" i="5"/>
  <c r="H51" i="5"/>
  <c r="D51" i="5"/>
  <c r="D87" i="5"/>
  <c r="U31" i="1"/>
  <c r="V31" i="1"/>
  <c r="T31" i="1"/>
  <c r="H92" i="5"/>
  <c r="F92" i="5"/>
  <c r="H91" i="5"/>
  <c r="F91" i="5"/>
  <c r="D91" i="5"/>
  <c r="D92" i="5"/>
  <c r="M30" i="1"/>
  <c r="M29" i="1"/>
  <c r="M28" i="1"/>
  <c r="M27" i="1"/>
  <c r="M26" i="1"/>
  <c r="S26" i="1" s="1"/>
  <c r="J30" i="1"/>
  <c r="J29" i="1"/>
  <c r="J28" i="1"/>
  <c r="J27" i="1"/>
  <c r="J26" i="1"/>
  <c r="P24" i="1"/>
  <c r="P23" i="1"/>
  <c r="P22" i="1"/>
  <c r="P21" i="1"/>
  <c r="P20" i="1"/>
  <c r="P19" i="1"/>
  <c r="P18" i="1"/>
  <c r="P17" i="1"/>
  <c r="P16" i="1"/>
  <c r="P14" i="1"/>
  <c r="P13" i="1"/>
  <c r="M24" i="1"/>
  <c r="M23" i="1"/>
  <c r="S23" i="1" s="1"/>
  <c r="M22" i="1"/>
  <c r="M21" i="1"/>
  <c r="M20" i="1"/>
  <c r="S20" i="1" s="1"/>
  <c r="M19" i="1"/>
  <c r="S19" i="1" s="1"/>
  <c r="M18" i="1"/>
  <c r="M17" i="1"/>
  <c r="M16" i="1"/>
  <c r="M14" i="1"/>
  <c r="M13" i="1"/>
  <c r="J24" i="1"/>
  <c r="J23" i="1"/>
  <c r="J22" i="1"/>
  <c r="J21" i="1"/>
  <c r="J20" i="1"/>
  <c r="J19" i="1"/>
  <c r="J18" i="1"/>
  <c r="J17" i="1"/>
  <c r="J16" i="1"/>
  <c r="J14" i="1"/>
  <c r="J13" i="1"/>
  <c r="G30" i="1"/>
  <c r="G29" i="1"/>
  <c r="G28" i="1"/>
  <c r="G27" i="1"/>
  <c r="G26" i="1"/>
  <c r="G24" i="1"/>
  <c r="G23" i="1"/>
  <c r="G22" i="1"/>
  <c r="G21" i="1"/>
  <c r="G20" i="1"/>
  <c r="G19" i="1"/>
  <c r="G18" i="1"/>
  <c r="G16" i="1"/>
  <c r="G14" i="1"/>
  <c r="G13" i="1"/>
  <c r="G17" i="1"/>
  <c r="N22" i="5"/>
  <c r="H22" i="5"/>
  <c r="I14" i="5"/>
  <c r="F14" i="5"/>
  <c r="F13" i="5"/>
  <c r="K7" i="5"/>
  <c r="R18" i="1"/>
  <c r="U18" i="1" s="1"/>
  <c r="N101" i="5"/>
  <c r="O101" i="5"/>
  <c r="M101" i="5"/>
  <c r="K101" i="5"/>
  <c r="L101" i="5" s="1"/>
  <c r="E7" i="5"/>
  <c r="G7" i="5"/>
  <c r="I7" i="5"/>
  <c r="M7" i="5"/>
  <c r="C7" i="5"/>
  <c r="F87" i="5"/>
  <c r="H87" i="5"/>
  <c r="F83" i="5"/>
  <c r="H83" i="5"/>
  <c r="F79" i="5"/>
  <c r="H79" i="5"/>
  <c r="F75" i="5"/>
  <c r="H75" i="5"/>
  <c r="F71" i="5"/>
  <c r="H71" i="5"/>
  <c r="F67" i="5"/>
  <c r="H67" i="5"/>
  <c r="F63" i="5"/>
  <c r="H63" i="5"/>
  <c r="F59" i="5"/>
  <c r="H59" i="5"/>
  <c r="F55" i="5"/>
  <c r="H55" i="5"/>
  <c r="F47" i="5"/>
  <c r="H47" i="5"/>
  <c r="F43" i="5"/>
  <c r="H43" i="5"/>
  <c r="F39" i="5"/>
  <c r="H39" i="5"/>
  <c r="F35" i="5"/>
  <c r="H35" i="5"/>
  <c r="F31" i="5"/>
  <c r="H31" i="5"/>
  <c r="F27" i="5"/>
  <c r="H27" i="5"/>
  <c r="D83" i="5"/>
  <c r="D79" i="5"/>
  <c r="D75" i="5"/>
  <c r="D71" i="5"/>
  <c r="D67" i="5"/>
  <c r="D63" i="5"/>
  <c r="D59" i="5"/>
  <c r="D55" i="5"/>
  <c r="D47" i="5"/>
  <c r="D43" i="5"/>
  <c r="D39" i="5"/>
  <c r="D35" i="5"/>
  <c r="D31" i="5"/>
  <c r="R27" i="1"/>
  <c r="U27" i="1"/>
  <c r="R28" i="1"/>
  <c r="U28" i="1" s="1"/>
  <c r="R29" i="1"/>
  <c r="U29" i="1"/>
  <c r="R30" i="1"/>
  <c r="U30" i="1" s="1"/>
  <c r="R26" i="1"/>
  <c r="U26" i="1"/>
  <c r="Q27" i="1"/>
  <c r="T27" i="1" s="1"/>
  <c r="Q28" i="1"/>
  <c r="T28" i="1" s="1"/>
  <c r="Q29" i="1"/>
  <c r="T29" i="1" s="1"/>
  <c r="Q30" i="1"/>
  <c r="T30" i="1"/>
  <c r="Q26" i="1"/>
  <c r="T26" i="1" s="1"/>
  <c r="P27" i="1"/>
  <c r="P28" i="1"/>
  <c r="S28" i="1" s="1"/>
  <c r="V28" i="1" s="1"/>
  <c r="P29" i="1"/>
  <c r="S29" i="1" s="1"/>
  <c r="P30" i="1"/>
  <c r="P26" i="1"/>
  <c r="S30" i="1"/>
  <c r="R20" i="1"/>
  <c r="U20" i="1" s="1"/>
  <c r="Q16" i="1"/>
  <c r="T16" i="1" s="1"/>
  <c r="Q17" i="1"/>
  <c r="T17" i="1" s="1"/>
  <c r="Q23" i="1"/>
  <c r="T23" i="1" s="1"/>
  <c r="R13" i="1"/>
  <c r="U13" i="1"/>
  <c r="R14" i="1"/>
  <c r="U14" i="1" s="1"/>
  <c r="R16" i="1"/>
  <c r="U16" i="1" s="1"/>
  <c r="R17" i="1"/>
  <c r="U17" i="1" s="1"/>
  <c r="R19" i="1"/>
  <c r="U19" i="1" s="1"/>
  <c r="R21" i="1"/>
  <c r="U21" i="1" s="1"/>
  <c r="R22" i="1"/>
  <c r="U22" i="1" s="1"/>
  <c r="R23" i="1"/>
  <c r="U23" i="1" s="1"/>
  <c r="R24" i="1"/>
  <c r="U24" i="1"/>
  <c r="Q13" i="1"/>
  <c r="T13" i="1" s="1"/>
  <c r="Q14" i="1"/>
  <c r="T14" i="1" s="1"/>
  <c r="Q18" i="1"/>
  <c r="T18" i="1"/>
  <c r="Q19" i="1"/>
  <c r="T19" i="1" s="1"/>
  <c r="Q20" i="1"/>
  <c r="T20" i="1" s="1"/>
  <c r="Q21" i="1"/>
  <c r="T21" i="1" s="1"/>
  <c r="Q22" i="1"/>
  <c r="T22" i="1" s="1"/>
  <c r="Q24" i="1"/>
  <c r="T24" i="1" s="1"/>
  <c r="S16" i="1"/>
  <c r="S24" i="1"/>
  <c r="F101" i="5"/>
  <c r="G101" i="5" s="1"/>
  <c r="D27" i="5"/>
  <c r="Q101" i="5" l="1"/>
  <c r="V20" i="1"/>
  <c r="S18" i="1"/>
  <c r="V18" i="1" s="1"/>
  <c r="V24" i="1"/>
  <c r="V23" i="1"/>
  <c r="S27" i="1"/>
  <c r="V27" i="1" s="1"/>
  <c r="S14" i="1"/>
  <c r="V14" i="1" s="1"/>
  <c r="V16" i="1"/>
  <c r="V29" i="1"/>
  <c r="S13" i="1"/>
  <c r="V13" i="1" s="1"/>
  <c r="S17" i="1"/>
  <c r="V17" i="1" s="1"/>
  <c r="S21" i="1"/>
  <c r="V21" i="1" s="1"/>
  <c r="V26" i="1"/>
  <c r="K14" i="5"/>
  <c r="V30" i="1"/>
  <c r="K13" i="5"/>
  <c r="S22" i="1"/>
  <c r="V22" i="1" s="1"/>
  <c r="V19" i="1"/>
  <c r="P101" i="5"/>
</calcChain>
</file>

<file path=xl/sharedStrings.xml><?xml version="1.0" encoding="utf-8"?>
<sst xmlns="http://schemas.openxmlformats.org/spreadsheetml/2006/main" count="216" uniqueCount="145">
  <si>
    <t>%</t>
  </si>
  <si>
    <t>УКУПНО</t>
  </si>
  <si>
    <t>Финансијски план</t>
  </si>
  <si>
    <t>Укупна средства на годишњем нивоу за постојећи број извршилаца</t>
  </si>
  <si>
    <t>на неодређено време</t>
  </si>
  <si>
    <t>на одређено време</t>
  </si>
  <si>
    <t>Управа ...</t>
  </si>
  <si>
    <t>Датум:</t>
  </si>
  <si>
    <t>Руководилац УЉР</t>
  </si>
  <si>
    <t>Потписи:</t>
  </si>
  <si>
    <t>Начелник управе</t>
  </si>
  <si>
    <t>Финансијски образац уз нацрт кадровског плана</t>
  </si>
  <si>
    <t>уговори</t>
  </si>
  <si>
    <t>ВРСТЕ РАДНИХ МЕСТА</t>
  </si>
  <si>
    <t>РАЗЛИКА</t>
  </si>
  <si>
    <t>Службеници на положају</t>
  </si>
  <si>
    <t>Службеници</t>
  </si>
  <si>
    <t>Намештеници</t>
  </si>
  <si>
    <t>УКУПНО:</t>
  </si>
  <si>
    <t>НАЈВИША ЗВАЊА СЛУЖБЕНИКА</t>
  </si>
  <si>
    <t>БРОЈ</t>
  </si>
  <si>
    <t xml:space="preserve">Самостални саветник </t>
  </si>
  <si>
    <t>ПРИПРАВНИЦИ</t>
  </si>
  <si>
    <t>Укупан број руководилаца (службеника и намештеника)</t>
  </si>
  <si>
    <t xml:space="preserve">% руководилаца у односу на укупан постојећи број  запослених </t>
  </si>
  <si>
    <t xml:space="preserve">УКУПАН ПЛАНИРАНИ БРОЈ 
НА ДАН   31.12. </t>
  </si>
  <si>
    <t>У КАБИНЕТУ</t>
  </si>
  <si>
    <t>Управа (као јединствен орган) или</t>
  </si>
  <si>
    <r>
      <rPr>
        <b/>
        <sz val="16"/>
        <rFont val="Calibri"/>
        <family val="2"/>
        <scheme val="minor"/>
      </rPr>
      <t>*</t>
    </r>
    <r>
      <rPr>
        <b/>
        <sz val="12"/>
        <rFont val="Calibri"/>
        <family val="2"/>
        <scheme val="minor"/>
      </rPr>
      <t xml:space="preserve">
БРОЈ УСКЛАЂЕН СА ПРОПИСИМА
ДА / НЕ</t>
    </r>
  </si>
  <si>
    <t>НАЗИВ ОРГАНА</t>
  </si>
  <si>
    <t>Постојећи број
запослених
на неодређено време</t>
  </si>
  <si>
    <t xml:space="preserve">Постојећи број запослених на одређено време због повећаног обима посла </t>
  </si>
  <si>
    <t>Лица анагажована за рад ван радног односа</t>
  </si>
  <si>
    <t>УКУПНО 
број лица ангажованих за рад ван радног односа 
и 
број запослених на одређено време због повећаног обима посла</t>
  </si>
  <si>
    <t>Образац нацрта кадровског плана</t>
  </si>
  <si>
    <t>Град/Општина/Градска општина</t>
  </si>
  <si>
    <t>Буџетска година</t>
  </si>
  <si>
    <t>ЗАПОСЛЕНИ У ЈЛС</t>
  </si>
  <si>
    <t>Број систематизованих радних места по важећем правилнику</t>
  </si>
  <si>
    <t>Постојећи број на дан _________</t>
  </si>
  <si>
    <t>ИЗВРШИОЦИ НА НЕОДРЕЂЕНО ВРЕМЕ</t>
  </si>
  <si>
    <t>Планиран број на дан 31.12.2023.</t>
  </si>
  <si>
    <t>Разлика</t>
  </si>
  <si>
    <t>ИЗВРШИОЦИ НА ОДРЕЂЕНО ВРЕМЕ</t>
  </si>
  <si>
    <t>ЗБОГ ПОВЕЋАНОГ ОБИМА ПОСЛА</t>
  </si>
  <si>
    <t>Укупно постојећи број на дан _________</t>
  </si>
  <si>
    <t>Укупно планиран број на дан 31.12.2023.</t>
  </si>
  <si>
    <t>УКУПНО ПОСТОЈЕЋИ БРОЈ НА ДАН _________</t>
  </si>
  <si>
    <t>УКУПНО ПЛАНИРАН БРОЈ НА ДАН 31.12.2023.</t>
  </si>
  <si>
    <t>УКУПНА РАЗЛИКА</t>
  </si>
  <si>
    <t>Прва група положаја</t>
  </si>
  <si>
    <t>Друга група положаја</t>
  </si>
  <si>
    <t>Саветник</t>
  </si>
  <si>
    <t>Млађи саветник</t>
  </si>
  <si>
    <t>Сарадник</t>
  </si>
  <si>
    <t>Млађи сарадник</t>
  </si>
  <si>
    <t>Виши референт</t>
  </si>
  <si>
    <t>Референт</t>
  </si>
  <si>
    <t>Млађи референт</t>
  </si>
  <si>
    <t xml:space="preserve">Виши саветник* </t>
  </si>
  <si>
    <t>Самостални саветник</t>
  </si>
  <si>
    <t>Виши саветник*</t>
  </si>
  <si>
    <t>I - Службеници на положају</t>
  </si>
  <si>
    <t>II - Службеници - звања</t>
  </si>
  <si>
    <t>прве врсте</t>
  </si>
  <si>
    <t>друге врсте</t>
  </si>
  <si>
    <t>треће врсте</t>
  </si>
  <si>
    <t>четврте врсте</t>
  </si>
  <si>
    <t>пете врсте</t>
  </si>
  <si>
    <t>СИСТЕМАТИЗОВАНИ 
БРОЈ СЛУЖБЕНИКА ПО ВАЖЕЋЕМ ПРАВИЛНИКУ</t>
  </si>
  <si>
    <t>ПЛАНИРАНИ БРОЈ НА ДАН   31.12.2023</t>
  </si>
  <si>
    <r>
      <rPr>
        <b/>
        <sz val="16"/>
        <rFont val="Calibri"/>
        <family val="2"/>
        <scheme val="minor"/>
      </rPr>
      <t>*</t>
    </r>
    <r>
      <rPr>
        <b/>
        <sz val="12"/>
        <rFont val="Calibri"/>
        <family val="2"/>
        <scheme val="minor"/>
      </rPr>
      <t xml:space="preserve">
ДОЗВОЉЕНИ ПРОЦЕНАТ</t>
    </r>
  </si>
  <si>
    <t xml:space="preserve">Да </t>
  </si>
  <si>
    <t>Не</t>
  </si>
  <si>
    <t>ПОВЕЋАЊЕ 
(брише се ако је смањење)</t>
  </si>
  <si>
    <t>СМАЊЕЊЕ 
(брише се ако је повећање)</t>
  </si>
  <si>
    <t>ПЛАНИРАНИ БРОЈ НА ДАН   31.12.2023.</t>
  </si>
  <si>
    <t>САЖЕТАК 1: 
Збирни приказ по групама запослених за СВЕ ОРГАНЕ И ОРГАНИЗАЦИОНЕ ЈЕДИНИЦЕ</t>
  </si>
  <si>
    <t xml:space="preserve">% руководилаца у односу на укупан планирани број  запослених </t>
  </si>
  <si>
    <t>Укупан планирани број руководилаца (службеника и намештеника)</t>
  </si>
  <si>
    <t>САЖЕТАК 2: 
Приказ броја највиших звања службеника на неодређено време и у кабинету за СВЕ ОРГАНЕ И ОРГАНИЗАЦИОНЕ ЈЕДИНИЦЕ</t>
  </si>
  <si>
    <t>САЖЕТАК 3:  
Збирни преглед броја запослених са удеом руководећих места за СВЕ ОРГАНЕ И ОРГАНИЗАЦИОНЕ ЈЕДИНИЦЕ</t>
  </si>
  <si>
    <t xml:space="preserve">ОБЛАСТИ РАДА </t>
  </si>
  <si>
    <t>ПЛАНИРАНИ БРОЈ НА ДАН   31.12. БУЏЕТСКЕ ГОДИНЕ</t>
  </si>
  <si>
    <t>01. Послови руковођења - УКУПНО</t>
  </si>
  <si>
    <t>а) положаји</t>
  </si>
  <si>
    <t>б) руководиоци на изврш.рад. местима</t>
  </si>
  <si>
    <t xml:space="preserve">в) извршиоци </t>
  </si>
  <si>
    <t>02. Инспекцијски послови - УКУПНО</t>
  </si>
  <si>
    <t>03. Нормативни послови - УКУПНО</t>
  </si>
  <si>
    <t>04. Студијско-аналитички  послови  - УКУПНО</t>
  </si>
  <si>
    <t>05. Стручно-оперативни послови  - УКУПНО</t>
  </si>
  <si>
    <t>06. Управно-правни послови - УКУПНО</t>
  </si>
  <si>
    <t>08. Финансијско - матeријални  послови - УКУПНО</t>
  </si>
  <si>
    <t>09. Информатички послови - УКУПНО</t>
  </si>
  <si>
    <t>10. Послови УЉР   - УКУПНО</t>
  </si>
  <si>
    <t>11.  Послови јавних набавки - УКУПНО</t>
  </si>
  <si>
    <t>12. Послови односа с јавношћу - УКУПНО</t>
  </si>
  <si>
    <t>13. Админ.-технички послови - УКУПНО</t>
  </si>
  <si>
    <t>14. Послови управљања програмима и пројектима - УКУПНО</t>
  </si>
  <si>
    <t>15. Послови комуналне милиције - УКУПНО</t>
  </si>
  <si>
    <t>16. Послови правне помоћи грађанима - УКУПНО</t>
  </si>
  <si>
    <t xml:space="preserve">БРОЈ РУКОВОДИЛАЦА 
 збир свих а) и б) </t>
  </si>
  <si>
    <t>БРОЈ ИЗВРШИЛАЦА  
 збир свих в)</t>
  </si>
  <si>
    <t>УКУПНО :</t>
  </si>
  <si>
    <t>Прилог бр. 3</t>
  </si>
  <si>
    <t>САЖЕТАК 4: 
Приказ броја службеника по областима рада.</t>
  </si>
  <si>
    <t>САЖЕТАК 5:
Додатно радно ангажовање за СВЕ ОРГАНЕ И ОРГАНИЗАЦИОНЕ ЈЕДИНИЦЕ</t>
  </si>
  <si>
    <t>Планиран број запослених на неодређено време</t>
  </si>
  <si>
    <t xml:space="preserve">Планиран број запослених на одређено време због повећаног обима посла </t>
  </si>
  <si>
    <t>Планиран број лица анагажованих за рад ван радног односа</t>
  </si>
  <si>
    <t>УКУПНО 
планиран број лица ангажованих за рад ван радног односа 
и 
планиран број запослених на одређено време због повећаног обима посла</t>
  </si>
  <si>
    <r>
      <rPr>
        <b/>
        <sz val="12"/>
        <color theme="1"/>
        <rFont val="Calibri"/>
        <family val="2"/>
        <scheme val="minor"/>
      </rPr>
      <t xml:space="preserve">% </t>
    </r>
    <r>
      <rPr>
        <b/>
        <sz val="8"/>
        <color theme="1"/>
        <rFont val="Calibri"/>
        <family val="2"/>
        <scheme val="minor"/>
      </rPr>
      <t xml:space="preserve">
планираног броја лица ангажованих за рад ван редног односа 
и 
планираног броја запослених на одређено време због повећаног обима посла 
у односу 
на број запослених на неодређено (макс 10%)</t>
    </r>
  </si>
  <si>
    <t>А1</t>
  </si>
  <si>
    <t>А2</t>
  </si>
  <si>
    <t>А3</t>
  </si>
  <si>
    <t>А4</t>
  </si>
  <si>
    <t>А5</t>
  </si>
  <si>
    <t>Б1</t>
  </si>
  <si>
    <t>Б2</t>
  </si>
  <si>
    <t>Б3</t>
  </si>
  <si>
    <t>Б4</t>
  </si>
  <si>
    <t>Б5</t>
  </si>
  <si>
    <t>Разлика Б1 - А1</t>
  </si>
  <si>
    <t>Разлика Б2 - А2</t>
  </si>
  <si>
    <t>Разлика Б3 - А3</t>
  </si>
  <si>
    <t>Разлика Б4 - А4</t>
  </si>
  <si>
    <t>Разлика Б5 - А5</t>
  </si>
  <si>
    <r>
      <rPr>
        <b/>
        <sz val="12"/>
        <color theme="1"/>
        <rFont val="Calibri"/>
        <family val="2"/>
        <scheme val="minor"/>
      </rPr>
      <t xml:space="preserve">% </t>
    </r>
    <r>
      <rPr>
        <b/>
        <sz val="8"/>
        <color theme="1"/>
        <rFont val="Calibri"/>
        <family val="2"/>
        <scheme val="minor"/>
      </rPr>
      <t xml:space="preserve">
броја лица ангажованих за рад ван рaдног односа 
и 
броја запослених на одређено време због повећаног обима посла 
у односу 
на број запослених на неодређено (макс 10%)</t>
    </r>
  </si>
  <si>
    <t>СИСТЕМАТИЗОВАНИ 
БРОЈ Службеника ПО ВАЖЕЋЕМ ПРАВИЛНИКУ</t>
  </si>
  <si>
    <t>ПОСТОЈЕЋИ Службеника БРОЈ НА ДАН 31.12.2022.
______</t>
  </si>
  <si>
    <t>УКУПНО -БРОЈ РУКОВОДИЛАЦА ОДЕЉЕЊА</t>
  </si>
  <si>
    <t>Постојећи број на дан 31.12.2022</t>
  </si>
  <si>
    <t xml:space="preserve">УКУПАН БРОЈ  запослених НА ДАН ________ </t>
  </si>
  <si>
    <t xml:space="preserve">ПОСТОЈЕЋИ БРОЈ НА ДАН
15.11.2022 </t>
  </si>
  <si>
    <t>ПОСТОЈЕЋИ БРОЈ НА ДАН 15.11.2022</t>
  </si>
  <si>
    <t>Планиран број на дан 31.12.2023</t>
  </si>
  <si>
    <t>Финансијски ефекат нацрта кадровског плана за 2023. годину</t>
  </si>
  <si>
    <t>Средства за плате потребна за постојећи број запослених на дан 01.12.2022.</t>
  </si>
  <si>
    <t>Средства за плате потребна за планиран број запослених у складу са кадровским планом за 2023. годину</t>
  </si>
  <si>
    <t>Укупна средства на годишњем нивоу за планиран број извршилаца у 2023. години</t>
  </si>
  <si>
    <t>Разлика у средствима за плате</t>
  </si>
  <si>
    <t>УКУПНО - разлика</t>
  </si>
  <si>
    <r>
      <t xml:space="preserve">Руководилац </t>
    </r>
    <r>
      <rPr>
        <sz val="9"/>
        <rFont val="Calibri"/>
        <family val="2"/>
        <scheme val="minor"/>
      </rPr>
      <t>ОЈ у којој се раде послови буџета</t>
    </r>
  </si>
  <si>
    <t xml:space="preserve">07. ПОСЛОВИ РЕВИЗИЈЕ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</si>
</sst>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9" fontId="25" fillId="0" borderId="0" applyFont="0" applyFill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1" applyNumberFormat="0" applyAlignment="0" applyProtection="0"/>
    <xf numFmtId="43" fontId="25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0" fillId="0" borderId="3" xfId="0" applyBorder="1"/>
    <xf numFmtId="0" fontId="2" fillId="3" borderId="7" xfId="2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9" fillId="0" borderId="44" xfId="0" applyFont="1" applyBorder="1"/>
    <xf numFmtId="0" fontId="12" fillId="6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47" xfId="0" applyFont="1" applyBorder="1"/>
    <xf numFmtId="0" fontId="4" fillId="0" borderId="0" xfId="0" applyFont="1" applyAlignment="1">
      <alignment wrapText="1"/>
    </xf>
    <xf numFmtId="0" fontId="11" fillId="7" borderId="27" xfId="0" applyFont="1" applyFill="1" applyBorder="1" applyAlignment="1">
      <alignment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vertical="center"/>
    </xf>
    <xf numFmtId="0" fontId="24" fillId="0" borderId="39" xfId="0" applyFont="1" applyBorder="1" applyAlignment="1">
      <alignment horizontal="right" vertical="center"/>
    </xf>
    <xf numFmtId="0" fontId="0" fillId="0" borderId="0" xfId="0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6" fillId="0" borderId="54" xfId="0" applyFont="1" applyBorder="1" applyAlignment="1">
      <alignment horizontal="center" vertical="center" wrapText="1"/>
    </xf>
    <xf numFmtId="0" fontId="6" fillId="0" borderId="54" xfId="0" applyFont="1" applyBorder="1" applyAlignment="1">
      <alignment wrapText="1"/>
    </xf>
    <xf numFmtId="9" fontId="1" fillId="4" borderId="1" xfId="1" applyNumberFormat="1" applyFill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44" xfId="0" applyFont="1" applyBorder="1"/>
    <xf numFmtId="0" fontId="17" fillId="0" borderId="47" xfId="0" applyFont="1" applyBorder="1"/>
    <xf numFmtId="0" fontId="24" fillId="0" borderId="57" xfId="0" applyFont="1" applyBorder="1" applyAlignment="1">
      <alignment horizontal="right" vertical="center"/>
    </xf>
    <xf numFmtId="0" fontId="28" fillId="15" borderId="1" xfId="6"/>
    <xf numFmtId="0" fontId="1" fillId="2" borderId="8" xfId="1" applyBorder="1" applyAlignment="1">
      <alignment horizontal="center"/>
    </xf>
    <xf numFmtId="0" fontId="1" fillId="2" borderId="8" xfId="1" applyBorder="1" applyAlignment="1">
      <alignment horizontal="center" vertical="center"/>
    </xf>
    <xf numFmtId="0" fontId="1" fillId="2" borderId="58" xfId="1" applyBorder="1" applyAlignment="1">
      <alignment horizontal="center" vertical="center"/>
    </xf>
    <xf numFmtId="0" fontId="28" fillId="15" borderId="1" xfId="6" applyAlignment="1">
      <alignment horizontal="center" vertical="center" wrapText="1"/>
    </xf>
    <xf numFmtId="0" fontId="28" fillId="15" borderId="1" xfId="6" applyAlignment="1">
      <alignment wrapText="1"/>
    </xf>
    <xf numFmtId="0" fontId="18" fillId="0" borderId="38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left" vertical="center"/>
    </xf>
    <xf numFmtId="9" fontId="1" fillId="5" borderId="3" xfId="1" applyNumberFormat="1" applyFill="1" applyBorder="1" applyAlignment="1"/>
    <xf numFmtId="3" fontId="28" fillId="7" borderId="3" xfId="6" applyNumberFormat="1" applyFill="1" applyBorder="1" applyAlignment="1"/>
    <xf numFmtId="9" fontId="1" fillId="7" borderId="3" xfId="1" applyNumberFormat="1" applyFill="1" applyBorder="1" applyAlignment="1"/>
    <xf numFmtId="0" fontId="12" fillId="7" borderId="3" xfId="0" applyFont="1" applyFill="1" applyBorder="1" applyAlignment="1">
      <alignment horizontal="left" vertical="center"/>
    </xf>
    <xf numFmtId="3" fontId="28" fillId="5" borderId="3" xfId="6" applyNumberFormat="1" applyFill="1" applyBorder="1" applyAlignment="1"/>
    <xf numFmtId="0" fontId="28" fillId="17" borderId="1" xfId="6" applyFill="1" applyAlignment="1">
      <alignment horizontal="center" vertical="center" wrapText="1"/>
    </xf>
    <xf numFmtId="3" fontId="28" fillId="17" borderId="1" xfId="6" applyNumberFormat="1" applyFill="1" applyAlignment="1">
      <alignment horizontal="center" vertical="center" wrapText="1"/>
    </xf>
    <xf numFmtId="3" fontId="1" fillId="17" borderId="1" xfId="1" applyNumberFormat="1" applyFill="1" applyAlignment="1">
      <alignment horizontal="center" vertical="center" wrapText="1"/>
    </xf>
    <xf numFmtId="9" fontId="1" fillId="17" borderId="1" xfId="1" applyNumberFormat="1" applyFill="1" applyAlignment="1">
      <alignment horizontal="center" vertical="center" wrapText="1"/>
    </xf>
    <xf numFmtId="0" fontId="28" fillId="18" borderId="1" xfId="6" applyFill="1" applyAlignment="1">
      <alignment horizontal="center" vertical="center" wrapText="1"/>
    </xf>
    <xf numFmtId="3" fontId="28" fillId="18" borderId="1" xfId="6" applyNumberFormat="1" applyFill="1" applyAlignment="1">
      <alignment horizontal="center" vertical="center" wrapText="1"/>
    </xf>
    <xf numFmtId="3" fontId="1" fillId="18" borderId="1" xfId="1" applyNumberFormat="1" applyFill="1" applyAlignment="1">
      <alignment horizontal="center" vertical="center" wrapText="1"/>
    </xf>
    <xf numFmtId="9" fontId="1" fillId="18" borderId="65" xfId="1" applyNumberFormat="1" applyFill="1" applyBorder="1" applyAlignment="1">
      <alignment horizontal="center" vertical="center" wrapText="1"/>
    </xf>
    <xf numFmtId="0" fontId="0" fillId="8" borderId="66" xfId="0" applyFill="1" applyBorder="1" applyAlignment="1">
      <alignment horizontal="center" vertical="center"/>
    </xf>
    <xf numFmtId="9" fontId="0" fillId="8" borderId="66" xfId="0" applyNumberForma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9" fontId="0" fillId="8" borderId="3" xfId="0" applyNumberFormat="1" applyFill="1" applyBorder="1" applyAlignment="1">
      <alignment horizontal="center" vertical="center"/>
    </xf>
    <xf numFmtId="0" fontId="23" fillId="12" borderId="55" xfId="0" applyFont="1" applyFill="1" applyBorder="1" applyAlignment="1">
      <alignment vertical="center"/>
    </xf>
    <xf numFmtId="0" fontId="23" fillId="12" borderId="56" xfId="0" applyFont="1" applyFill="1" applyBorder="1" applyAlignment="1">
      <alignment vertical="center"/>
    </xf>
    <xf numFmtId="0" fontId="28" fillId="15" borderId="61" xfId="6" applyBorder="1"/>
    <xf numFmtId="0" fontId="1" fillId="2" borderId="70" xfId="1" applyBorder="1" applyAlignment="1">
      <alignment horizontal="center"/>
    </xf>
    <xf numFmtId="0" fontId="1" fillId="2" borderId="70" xfId="1" applyBorder="1" applyAlignment="1">
      <alignment horizontal="center" vertical="center"/>
    </xf>
    <xf numFmtId="0" fontId="32" fillId="22" borderId="36" xfId="0" applyFont="1" applyFill="1" applyBorder="1" applyAlignment="1">
      <alignment horizontal="center" vertical="center" wrapText="1"/>
    </xf>
    <xf numFmtId="0" fontId="32" fillId="22" borderId="37" xfId="0" applyFont="1" applyFill="1" applyBorder="1" applyAlignment="1">
      <alignment horizontal="center" vertical="center" wrapText="1"/>
    </xf>
    <xf numFmtId="0" fontId="32" fillId="22" borderId="17" xfId="0" applyFont="1" applyFill="1" applyBorder="1" applyAlignment="1">
      <alignment horizontal="center" vertical="center" wrapText="1"/>
    </xf>
    <xf numFmtId="0" fontId="32" fillId="22" borderId="3" xfId="0" applyFont="1" applyFill="1" applyBorder="1" applyAlignment="1">
      <alignment horizontal="center" vertical="center" wrapText="1"/>
    </xf>
    <xf numFmtId="43" fontId="1" fillId="2" borderId="59" xfId="7" applyFont="1" applyFill="1" applyBorder="1" applyAlignment="1">
      <alignment horizontal="center" vertical="top" wrapText="1"/>
    </xf>
    <xf numFmtId="43" fontId="1" fillId="2" borderId="1" xfId="7" applyFont="1" applyFill="1" applyBorder="1" applyAlignment="1">
      <alignment horizontal="center" vertical="center" wrapText="1"/>
    </xf>
    <xf numFmtId="43" fontId="1" fillId="2" borderId="62" xfId="7" applyFont="1" applyFill="1" applyBorder="1" applyAlignment="1">
      <alignment horizontal="center" vertical="center" wrapText="1"/>
    </xf>
    <xf numFmtId="43" fontId="1" fillId="2" borderId="8" xfId="7" applyFont="1" applyFill="1" applyBorder="1" applyAlignment="1">
      <alignment horizontal="center" vertical="center" wrapText="1"/>
    </xf>
    <xf numFmtId="43" fontId="1" fillId="2" borderId="60" xfId="7" applyFont="1" applyFill="1" applyBorder="1" applyAlignment="1">
      <alignment horizontal="center" vertical="top" wrapText="1"/>
    </xf>
    <xf numFmtId="0" fontId="10" fillId="3" borderId="2" xfId="2" applyFont="1" applyAlignment="1">
      <alignment horizontal="center" vertical="center"/>
    </xf>
    <xf numFmtId="0" fontId="10" fillId="3" borderId="7" xfId="2" applyFont="1" applyBorder="1" applyAlignment="1">
      <alignment horizontal="center" vertical="center"/>
    </xf>
    <xf numFmtId="0" fontId="10" fillId="3" borderId="2" xfId="2" applyFont="1" applyAlignment="1">
      <alignment horizontal="center" vertical="center" wrapText="1"/>
    </xf>
    <xf numFmtId="0" fontId="10" fillId="3" borderId="7" xfId="2" applyFont="1" applyBorder="1" applyAlignment="1">
      <alignment horizontal="center" vertical="center" wrapText="1"/>
    </xf>
    <xf numFmtId="0" fontId="10" fillId="3" borderId="51" xfId="2" applyFont="1" applyBorder="1" applyAlignment="1">
      <alignment horizontal="center" vertical="center" wrapText="1"/>
    </xf>
    <xf numFmtId="0" fontId="10" fillId="3" borderId="50" xfId="2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8" fillId="15" borderId="71" xfId="6" applyBorder="1" applyAlignment="1">
      <alignment horizontal="center"/>
    </xf>
    <xf numFmtId="0" fontId="28" fillId="15" borderId="72" xfId="6" applyBorder="1" applyAlignment="1">
      <alignment horizontal="center"/>
    </xf>
    <xf numFmtId="0" fontId="28" fillId="15" borderId="73" xfId="6" applyBorder="1" applyAlignment="1">
      <alignment horizontal="center"/>
    </xf>
    <xf numFmtId="0" fontId="28" fillId="15" borderId="74" xfId="6" applyBorder="1" applyAlignment="1">
      <alignment horizontal="center"/>
    </xf>
    <xf numFmtId="0" fontId="28" fillId="15" borderId="75" xfId="6" applyBorder="1" applyAlignment="1">
      <alignment horizontal="center"/>
    </xf>
    <xf numFmtId="0" fontId="28" fillId="15" borderId="76" xfId="6" applyBorder="1" applyAlignment="1">
      <alignment horizontal="center"/>
    </xf>
    <xf numFmtId="0" fontId="2" fillId="3" borderId="2" xfId="2" applyAlignment="1">
      <alignment horizontal="center" vertical="center"/>
    </xf>
    <xf numFmtId="0" fontId="2" fillId="3" borderId="7" xfId="2" applyBorder="1" applyAlignment="1">
      <alignment horizontal="center" vertical="center" wrapText="1"/>
    </xf>
    <xf numFmtId="0" fontId="2" fillId="3" borderId="50" xfId="2" applyBorder="1" applyAlignment="1">
      <alignment horizontal="center" vertical="center" wrapText="1"/>
    </xf>
    <xf numFmtId="0" fontId="2" fillId="3" borderId="7" xfId="2" applyBorder="1" applyAlignment="1">
      <alignment horizontal="center" vertical="center"/>
    </xf>
    <xf numFmtId="0" fontId="2" fillId="3" borderId="50" xfId="2" applyBorder="1" applyAlignment="1">
      <alignment horizontal="center" vertical="center"/>
    </xf>
    <xf numFmtId="0" fontId="10" fillId="3" borderId="4" xfId="2" applyFont="1" applyBorder="1" applyAlignment="1">
      <alignment horizontal="center" vertical="center"/>
    </xf>
    <xf numFmtId="0" fontId="10" fillId="3" borderId="5" xfId="2" applyFont="1" applyBorder="1" applyAlignment="1">
      <alignment horizontal="center" vertical="center"/>
    </xf>
    <xf numFmtId="0" fontId="10" fillId="3" borderId="6" xfId="2" applyFont="1" applyBorder="1" applyAlignment="1">
      <alignment horizontal="center" vertical="center"/>
    </xf>
    <xf numFmtId="0" fontId="20" fillId="18" borderId="38" xfId="0" applyFont="1" applyFill="1" applyBorder="1" applyAlignment="1">
      <alignment horizontal="center" vertical="center" wrapText="1"/>
    </xf>
    <xf numFmtId="0" fontId="20" fillId="18" borderId="39" xfId="0" applyFont="1" applyFill="1" applyBorder="1" applyAlignment="1">
      <alignment horizontal="center" vertical="center" wrapText="1"/>
    </xf>
    <xf numFmtId="0" fontId="21" fillId="18" borderId="38" xfId="0" applyFont="1" applyFill="1" applyBorder="1" applyAlignment="1">
      <alignment horizontal="center" vertical="center" wrapText="1"/>
    </xf>
    <xf numFmtId="0" fontId="21" fillId="18" borderId="39" xfId="0" applyFont="1" applyFill="1" applyBorder="1" applyAlignment="1">
      <alignment horizontal="center" vertical="center" wrapText="1"/>
    </xf>
    <xf numFmtId="0" fontId="22" fillId="18" borderId="38" xfId="0" applyFont="1" applyFill="1" applyBorder="1" applyAlignment="1">
      <alignment horizontal="center" vertical="center" wrapText="1"/>
    </xf>
    <xf numFmtId="0" fontId="22" fillId="18" borderId="39" xfId="0" applyFont="1" applyFill="1" applyBorder="1" applyAlignment="1">
      <alignment horizontal="center" vertical="center" wrapText="1"/>
    </xf>
    <xf numFmtId="0" fontId="20" fillId="8" borderId="38" xfId="0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1" fillId="2" borderId="1" xfId="1" applyNumberFormat="1" applyAlignment="1">
      <alignment horizontal="center" vertical="center"/>
    </xf>
    <xf numFmtId="0" fontId="12" fillId="5" borderId="18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3" fontId="12" fillId="5" borderId="19" xfId="0" applyNumberFormat="1" applyFont="1" applyFill="1" applyBorder="1" applyAlignment="1">
      <alignment horizontal="center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20" fillId="17" borderId="38" xfId="0" applyFont="1" applyFill="1" applyBorder="1" applyAlignment="1">
      <alignment horizontal="center" vertical="center" wrapText="1"/>
    </xf>
    <xf numFmtId="0" fontId="20" fillId="17" borderId="39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right" vertical="center" wrapText="1"/>
    </xf>
    <xf numFmtId="0" fontId="29" fillId="0" borderId="3" xfId="0" applyFont="1" applyBorder="1" applyAlignment="1">
      <alignment horizontal="right" vertical="center" wrapText="1"/>
    </xf>
    <xf numFmtId="3" fontId="28" fillId="15" borderId="1" xfId="6" applyNumberFormat="1" applyAlignment="1">
      <alignment horizontal="center"/>
    </xf>
    <xf numFmtId="1" fontId="28" fillId="15" borderId="1" xfId="6" applyNumberFormat="1" applyAlignment="1">
      <alignment horizontal="center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3" fontId="1" fillId="2" borderId="1" xfId="1" applyNumberFormat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textRotation="90" wrapText="1" readingOrder="1"/>
    </xf>
    <xf numFmtId="0" fontId="3" fillId="0" borderId="0" xfId="0" applyFont="1" applyAlignment="1">
      <alignment horizontal="center" vertical="center" textRotation="90" wrapText="1" readingOrder="1"/>
    </xf>
    <xf numFmtId="0" fontId="10" fillId="11" borderId="24" xfId="0" applyFont="1" applyFill="1" applyBorder="1" applyAlignment="1">
      <alignment horizontal="center" vertical="center" textRotation="90" wrapText="1" readingOrder="1"/>
    </xf>
    <xf numFmtId="0" fontId="10" fillId="11" borderId="48" xfId="0" applyFont="1" applyFill="1" applyBorder="1" applyAlignment="1">
      <alignment horizontal="center" vertical="center" textRotation="90" wrapText="1" readingOrder="1"/>
    </xf>
    <xf numFmtId="0" fontId="10" fillId="11" borderId="25" xfId="0" applyFont="1" applyFill="1" applyBorder="1" applyAlignment="1">
      <alignment horizontal="center" vertical="center" textRotation="90" wrapText="1" readingOrder="1"/>
    </xf>
    <xf numFmtId="0" fontId="10" fillId="11" borderId="28" xfId="0" applyFont="1" applyFill="1" applyBorder="1" applyAlignment="1">
      <alignment horizontal="center" vertical="center" textRotation="90" wrapText="1" readingOrder="1"/>
    </xf>
    <xf numFmtId="0" fontId="10" fillId="11" borderId="44" xfId="0" applyFont="1" applyFill="1" applyBorder="1" applyAlignment="1">
      <alignment horizontal="center" vertical="center" textRotation="90" wrapText="1" readingOrder="1"/>
    </xf>
    <xf numFmtId="0" fontId="10" fillId="11" borderId="29" xfId="0" applyFont="1" applyFill="1" applyBorder="1" applyAlignment="1">
      <alignment horizontal="center" vertical="center" textRotation="90" wrapText="1" readingOrder="1"/>
    </xf>
    <xf numFmtId="0" fontId="3" fillId="10" borderId="24" xfId="0" applyFont="1" applyFill="1" applyBorder="1" applyAlignment="1">
      <alignment horizontal="center" vertical="center" textRotation="90" wrapText="1"/>
    </xf>
    <xf numFmtId="0" fontId="3" fillId="10" borderId="25" xfId="0" applyFont="1" applyFill="1" applyBorder="1" applyAlignment="1">
      <alignment horizontal="center" vertical="center" textRotation="90" wrapText="1"/>
    </xf>
    <xf numFmtId="0" fontId="3" fillId="10" borderId="28" xfId="0" applyFont="1" applyFill="1" applyBorder="1" applyAlignment="1">
      <alignment horizontal="center" vertical="center" textRotation="90" wrapText="1"/>
    </xf>
    <xf numFmtId="0" fontId="3" fillId="10" borderId="29" xfId="0" applyFont="1" applyFill="1" applyBorder="1" applyAlignment="1">
      <alignment horizontal="center" vertical="center" textRotation="90" wrapText="1"/>
    </xf>
    <xf numFmtId="1" fontId="28" fillId="15" borderId="63" xfId="6" applyNumberFormat="1" applyBorder="1" applyAlignment="1">
      <alignment horizontal="center" wrapText="1"/>
    </xf>
    <xf numFmtId="1" fontId="28" fillId="15" borderId="64" xfId="6" applyNumberFormat="1" applyBorder="1" applyAlignment="1">
      <alignment horizontal="center" wrapText="1"/>
    </xf>
    <xf numFmtId="9" fontId="1" fillId="4" borderId="1" xfId="1" applyNumberForma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 readingOrder="1"/>
    </xf>
    <xf numFmtId="0" fontId="10" fillId="11" borderId="14" xfId="0" applyFont="1" applyFill="1" applyBorder="1" applyAlignment="1">
      <alignment horizontal="center" vertical="center" textRotation="90" wrapText="1" readingOrder="1"/>
    </xf>
    <xf numFmtId="0" fontId="10" fillId="11" borderId="3" xfId="0" applyFont="1" applyFill="1" applyBorder="1" applyAlignment="1">
      <alignment horizontal="center" vertical="center" textRotation="90" wrapText="1" readingOrder="1"/>
    </xf>
    <xf numFmtId="0" fontId="3" fillId="11" borderId="52" xfId="0" applyFont="1" applyFill="1" applyBorder="1" applyAlignment="1">
      <alignment horizontal="center" vertical="center" textRotation="90" wrapText="1" readingOrder="1"/>
    </xf>
    <xf numFmtId="0" fontId="3" fillId="11" borderId="31" xfId="0" applyFont="1" applyFill="1" applyBorder="1" applyAlignment="1">
      <alignment horizontal="center" vertical="center" textRotation="90" wrapText="1" readingOrder="1"/>
    </xf>
    <xf numFmtId="0" fontId="3" fillId="0" borderId="54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textRotation="90" wrapText="1"/>
    </xf>
    <xf numFmtId="0" fontId="12" fillId="0" borderId="9" xfId="0" applyFont="1" applyBorder="1" applyAlignment="1">
      <alignment horizontal="left" vertical="center" wrapText="1"/>
    </xf>
    <xf numFmtId="3" fontId="10" fillId="6" borderId="11" xfId="0" applyNumberFormat="1" applyFont="1" applyFill="1" applyBorder="1" applyAlignment="1">
      <alignment horizontal="center" vertical="center" wrapText="1"/>
    </xf>
    <xf numFmtId="3" fontId="35" fillId="13" borderId="11" xfId="4" applyNumberFormat="1" applyFont="1" applyBorder="1" applyAlignment="1">
      <alignment horizontal="center" vertical="center" wrapText="1"/>
    </xf>
    <xf numFmtId="3" fontId="34" fillId="14" borderId="11" xfId="5" applyNumberFormat="1" applyFont="1" applyBorder="1" applyAlignment="1">
      <alignment horizontal="center" vertical="center" wrapText="1"/>
    </xf>
    <xf numFmtId="3" fontId="10" fillId="6" borderId="12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wrapText="1"/>
    </xf>
    <xf numFmtId="3" fontId="13" fillId="0" borderId="17" xfId="0" applyNumberFormat="1" applyFont="1" applyBorder="1" applyAlignment="1">
      <alignment horizontal="center" wrapText="1"/>
    </xf>
    <xf numFmtId="3" fontId="13" fillId="0" borderId="14" xfId="0" applyNumberFormat="1" applyFont="1" applyBorder="1" applyAlignment="1">
      <alignment horizontal="center" wrapText="1"/>
    </xf>
    <xf numFmtId="1" fontId="13" fillId="0" borderId="14" xfId="0" applyNumberFormat="1" applyFont="1" applyBorder="1" applyAlignment="1">
      <alignment horizontal="center" wrapText="1"/>
    </xf>
    <xf numFmtId="1" fontId="13" fillId="7" borderId="14" xfId="0" applyNumberFormat="1" applyFont="1" applyFill="1" applyBorder="1" applyAlignment="1">
      <alignment horizontal="center" wrapText="1"/>
    </xf>
    <xf numFmtId="3" fontId="13" fillId="0" borderId="15" xfId="0" applyNumberFormat="1" applyFont="1" applyBorder="1" applyAlignment="1">
      <alignment horizontal="center" wrapText="1"/>
    </xf>
    <xf numFmtId="1" fontId="13" fillId="0" borderId="3" xfId="0" applyNumberFormat="1" applyFont="1" applyBorder="1" applyAlignment="1">
      <alignment horizontal="center" wrapText="1"/>
    </xf>
    <xf numFmtId="1" fontId="13" fillId="7" borderId="3" xfId="0" applyNumberFormat="1" applyFont="1" applyFill="1" applyBorder="1" applyAlignment="1">
      <alignment horizontal="center" wrapText="1"/>
    </xf>
    <xf numFmtId="3" fontId="13" fillId="0" borderId="19" xfId="0" applyNumberFormat="1" applyFont="1" applyBorder="1" applyAlignment="1">
      <alignment horizontal="center" wrapText="1"/>
    </xf>
    <xf numFmtId="1" fontId="13" fillId="0" borderId="19" xfId="0" applyNumberFormat="1" applyFont="1" applyBorder="1" applyAlignment="1">
      <alignment horizontal="center" wrapText="1"/>
    </xf>
    <xf numFmtId="1" fontId="13" fillId="7" borderId="19" xfId="0" applyNumberFormat="1" applyFont="1" applyFill="1" applyBorder="1" applyAlignment="1">
      <alignment horizontal="center" wrapText="1"/>
    </xf>
    <xf numFmtId="3" fontId="13" fillId="0" borderId="20" xfId="0" applyNumberFormat="1" applyFont="1" applyBorder="1" applyAlignment="1">
      <alignment horizontal="center" wrapText="1"/>
    </xf>
    <xf numFmtId="3" fontId="13" fillId="5" borderId="21" xfId="0" applyNumberFormat="1" applyFont="1" applyFill="1" applyBorder="1" applyAlignment="1">
      <alignment horizontal="center" wrapText="1"/>
    </xf>
    <xf numFmtId="3" fontId="13" fillId="5" borderId="22" xfId="0" applyNumberFormat="1" applyFont="1" applyFill="1" applyBorder="1" applyAlignment="1">
      <alignment horizontal="center" wrapText="1"/>
    </xf>
    <xf numFmtId="0" fontId="12" fillId="0" borderId="9" xfId="0" applyFont="1" applyBorder="1" applyAlignment="1">
      <alignment horizontal="left" vertical="center"/>
    </xf>
    <xf numFmtId="0" fontId="4" fillId="8" borderId="49" xfId="0" applyFont="1" applyFill="1" applyBorder="1" applyAlignment="1">
      <alignment horizontal="center" vertical="center" wrapText="1"/>
    </xf>
    <xf numFmtId="0" fontId="4" fillId="8" borderId="67" xfId="0" applyFont="1" applyFill="1" applyBorder="1" applyAlignment="1">
      <alignment horizontal="center" vertical="center" wrapText="1"/>
    </xf>
    <xf numFmtId="3" fontId="4" fillId="8" borderId="24" xfId="0" applyNumberFormat="1" applyFont="1" applyFill="1" applyBorder="1" applyAlignment="1">
      <alignment horizontal="center" vertical="center" wrapText="1"/>
    </xf>
    <xf numFmtId="3" fontId="4" fillId="8" borderId="25" xfId="0" applyNumberFormat="1" applyFont="1" applyFill="1" applyBorder="1" applyAlignment="1">
      <alignment horizontal="center" vertical="center" wrapText="1"/>
    </xf>
    <xf numFmtId="3" fontId="4" fillId="8" borderId="54" xfId="0" applyNumberFormat="1" applyFont="1" applyFill="1" applyBorder="1" applyAlignment="1">
      <alignment horizontal="center" vertical="center" wrapText="1"/>
    </xf>
    <xf numFmtId="3" fontId="4" fillId="8" borderId="68" xfId="0" applyNumberFormat="1" applyFont="1" applyFill="1" applyBorder="1" applyAlignment="1">
      <alignment horizontal="center" vertical="center" wrapText="1"/>
    </xf>
    <xf numFmtId="3" fontId="4" fillId="8" borderId="52" xfId="0" applyNumberFormat="1" applyFont="1" applyFill="1" applyBorder="1" applyAlignment="1">
      <alignment horizontal="center" vertical="center" wrapText="1"/>
    </xf>
    <xf numFmtId="3" fontId="4" fillId="8" borderId="53" xfId="0" applyNumberFormat="1" applyFont="1" applyFill="1" applyBorder="1" applyAlignment="1">
      <alignment horizontal="center" vertical="center" wrapText="1"/>
    </xf>
    <xf numFmtId="3" fontId="4" fillId="8" borderId="34" xfId="0" applyNumberFormat="1" applyFont="1" applyFill="1" applyBorder="1" applyAlignment="1">
      <alignment horizontal="center" vertical="center" wrapText="1"/>
    </xf>
    <xf numFmtId="3" fontId="12" fillId="8" borderId="14" xfId="0" applyNumberFormat="1" applyFont="1" applyFill="1" applyBorder="1" applyAlignment="1">
      <alignment horizontal="center" vertical="center" wrapText="1"/>
    </xf>
    <xf numFmtId="3" fontId="12" fillId="8" borderId="37" xfId="0" applyNumberFormat="1" applyFont="1" applyFill="1" applyBorder="1" applyAlignment="1">
      <alignment horizontal="center" vertical="center" wrapText="1"/>
    </xf>
    <xf numFmtId="3" fontId="12" fillId="9" borderId="24" xfId="0" applyNumberFormat="1" applyFont="1" applyFill="1" applyBorder="1" applyAlignment="1">
      <alignment horizontal="center" vertical="center" wrapText="1"/>
    </xf>
    <xf numFmtId="3" fontId="12" fillId="9" borderId="25" xfId="0" applyNumberFormat="1" applyFont="1" applyFill="1" applyBorder="1" applyAlignment="1">
      <alignment horizontal="center" vertical="center" wrapText="1"/>
    </xf>
    <xf numFmtId="3" fontId="12" fillId="9" borderId="54" xfId="0" applyNumberFormat="1" applyFont="1" applyFill="1" applyBorder="1" applyAlignment="1">
      <alignment horizontal="center" vertical="center" wrapText="1"/>
    </xf>
    <xf numFmtId="3" fontId="12" fillId="9" borderId="68" xfId="0" applyNumberFormat="1" applyFont="1" applyFill="1" applyBorder="1" applyAlignment="1">
      <alignment horizontal="center" vertical="center" wrapText="1"/>
    </xf>
    <xf numFmtId="3" fontId="12" fillId="9" borderId="26" xfId="0" applyNumberFormat="1" applyFont="1" applyFill="1" applyBorder="1" applyAlignment="1">
      <alignment horizontal="center" vertical="center" wrapText="1"/>
    </xf>
    <xf numFmtId="3" fontId="12" fillId="9" borderId="69" xfId="0" applyNumberFormat="1" applyFont="1" applyFill="1" applyBorder="1" applyAlignment="1">
      <alignment horizontal="center" vertical="center" wrapText="1"/>
    </xf>
    <xf numFmtId="3" fontId="4" fillId="8" borderId="37" xfId="0" applyNumberFormat="1" applyFont="1" applyFill="1" applyBorder="1" applyAlignment="1">
      <alignment horizontal="center" vertical="center" wrapText="1"/>
    </xf>
    <xf numFmtId="3" fontId="12" fillId="8" borderId="24" xfId="0" applyNumberFormat="1" applyFont="1" applyFill="1" applyBorder="1" applyAlignment="1">
      <alignment horizontal="center" vertical="center" wrapText="1"/>
    </xf>
    <xf numFmtId="3" fontId="12" fillId="8" borderId="54" xfId="0" applyNumberFormat="1" applyFont="1" applyFill="1" applyBorder="1" applyAlignment="1">
      <alignment horizontal="center" vertical="center" wrapText="1"/>
    </xf>
    <xf numFmtId="0" fontId="28" fillId="15" borderId="1" xfId="6" applyAlignment="1">
      <alignment horizontal="center" vertical="center" wrapText="1"/>
    </xf>
    <xf numFmtId="3" fontId="10" fillId="7" borderId="3" xfId="2" applyNumberFormat="1" applyFont="1" applyFill="1" applyBorder="1" applyAlignment="1">
      <alignment horizontal="center"/>
    </xf>
    <xf numFmtId="3" fontId="28" fillId="7" borderId="3" xfId="6" applyNumberFormat="1" applyFill="1" applyBorder="1" applyAlignment="1">
      <alignment horizontal="center"/>
    </xf>
    <xf numFmtId="9" fontId="1" fillId="7" borderId="3" xfId="1" applyNumberFormat="1" applyFill="1" applyBorder="1" applyAlignment="1">
      <alignment horizontal="center"/>
    </xf>
    <xf numFmtId="9" fontId="15" fillId="7" borderId="3" xfId="3" applyFont="1" applyFill="1" applyBorder="1" applyAlignment="1">
      <alignment horizontal="center"/>
    </xf>
    <xf numFmtId="3" fontId="2" fillId="7" borderId="3" xfId="2" applyNumberFormat="1" applyFill="1" applyBorder="1" applyAlignment="1">
      <alignment horizontal="center"/>
    </xf>
    <xf numFmtId="3" fontId="28" fillId="5" borderId="3" xfId="6" applyNumberFormat="1" applyFill="1" applyBorder="1" applyAlignment="1">
      <alignment horizontal="center"/>
    </xf>
    <xf numFmtId="9" fontId="1" fillId="5" borderId="3" xfId="1" applyNumberFormat="1" applyFill="1" applyBorder="1" applyAlignment="1">
      <alignment horizontal="center"/>
    </xf>
    <xf numFmtId="9" fontId="15" fillId="5" borderId="3" xfId="3" applyFont="1" applyFill="1" applyBorder="1" applyAlignment="1">
      <alignment horizontal="center"/>
    </xf>
    <xf numFmtId="3" fontId="2" fillId="5" borderId="3" xfId="2" applyNumberFormat="1" applyFill="1" applyBorder="1" applyAlignment="1">
      <alignment horizontal="center"/>
    </xf>
    <xf numFmtId="0" fontId="21" fillId="17" borderId="38" xfId="0" applyFont="1" applyFill="1" applyBorder="1" applyAlignment="1">
      <alignment horizontal="center" vertical="center" wrapText="1"/>
    </xf>
    <xf numFmtId="0" fontId="21" fillId="17" borderId="39" xfId="0" applyFont="1" applyFill="1" applyBorder="1" applyAlignment="1">
      <alignment horizontal="center" vertical="center" wrapText="1"/>
    </xf>
    <xf numFmtId="0" fontId="22" fillId="17" borderId="38" xfId="0" applyFont="1" applyFill="1" applyBorder="1" applyAlignment="1">
      <alignment horizontal="center" vertical="center" wrapText="1"/>
    </xf>
    <xf numFmtId="0" fontId="22" fillId="17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textRotation="90" wrapText="1"/>
    </xf>
    <xf numFmtId="0" fontId="3" fillId="10" borderId="16" xfId="0" applyFont="1" applyFill="1" applyBorder="1" applyAlignment="1">
      <alignment horizontal="center" vertical="center" textRotation="90" wrapText="1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14" xfId="0" applyFont="1" applyFill="1" applyBorder="1" applyAlignment="1">
      <alignment horizontal="center" vertical="center" wrapText="1"/>
    </xf>
    <xf numFmtId="3" fontId="12" fillId="16" borderId="14" xfId="0" applyNumberFormat="1" applyFont="1" applyFill="1" applyBorder="1" applyAlignment="1">
      <alignment horizontal="center" vertical="center" wrapText="1"/>
    </xf>
    <xf numFmtId="1" fontId="12" fillId="16" borderId="14" xfId="0" applyNumberFormat="1" applyFont="1" applyFill="1" applyBorder="1" applyAlignment="1">
      <alignment horizontal="center" vertical="center" wrapText="1"/>
    </xf>
    <xf numFmtId="1" fontId="12" fillId="16" borderId="15" xfId="0" applyNumberFormat="1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0" fontId="15" fillId="22" borderId="41" xfId="0" applyFont="1" applyFill="1" applyBorder="1" applyAlignment="1">
      <alignment horizontal="center" vertical="center" wrapText="1"/>
    </xf>
    <xf numFmtId="0" fontId="15" fillId="22" borderId="4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" fillId="0" borderId="7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5" fillId="19" borderId="40" xfId="0" applyFont="1" applyFill="1" applyBorder="1" applyAlignment="1">
      <alignment horizontal="center" vertical="center" wrapText="1"/>
    </xf>
    <xf numFmtId="0" fontId="15" fillId="19" borderId="42" xfId="0" applyFont="1" applyFill="1" applyBorder="1" applyAlignment="1">
      <alignment horizontal="center" vertical="center" wrapText="1"/>
    </xf>
    <xf numFmtId="0" fontId="31" fillId="20" borderId="24" xfId="0" applyFont="1" applyFill="1" applyBorder="1" applyAlignment="1">
      <alignment horizontal="center" vertical="center" wrapText="1"/>
    </xf>
    <xf numFmtId="0" fontId="31" fillId="20" borderId="48" xfId="0" applyFont="1" applyFill="1" applyBorder="1" applyAlignment="1">
      <alignment horizontal="center" vertical="center" wrapText="1"/>
    </xf>
    <xf numFmtId="0" fontId="31" fillId="20" borderId="26" xfId="0" applyFont="1" applyFill="1" applyBorder="1" applyAlignment="1">
      <alignment horizontal="center" vertical="center" wrapText="1"/>
    </xf>
    <xf numFmtId="0" fontId="32" fillId="21" borderId="24" xfId="0" applyFont="1" applyFill="1" applyBorder="1" applyAlignment="1">
      <alignment horizontal="center" vertical="center" wrapText="1"/>
    </xf>
    <xf numFmtId="0" fontId="32" fillId="21" borderId="48" xfId="0" applyFont="1" applyFill="1" applyBorder="1" applyAlignment="1">
      <alignment horizontal="center" vertical="center" wrapText="1"/>
    </xf>
    <xf numFmtId="0" fontId="32" fillId="21" borderId="25" xfId="0" applyFont="1" applyFill="1" applyBorder="1" applyAlignment="1">
      <alignment horizontal="center" vertical="center" wrapText="1"/>
    </xf>
    <xf numFmtId="0" fontId="29" fillId="0" borderId="78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3" fontId="28" fillId="15" borderId="79" xfId="6" applyNumberFormat="1" applyBorder="1" applyAlignment="1">
      <alignment horizontal="center"/>
    </xf>
    <xf numFmtId="3" fontId="28" fillId="15" borderId="76" xfId="6" applyNumberFormat="1" applyBorder="1" applyAlignment="1">
      <alignment horizontal="center"/>
    </xf>
    <xf numFmtId="3" fontId="28" fillId="15" borderId="65" xfId="6" applyNumberFormat="1" applyBorder="1" applyAlignment="1">
      <alignment horizontal="center"/>
    </xf>
    <xf numFmtId="1" fontId="28" fillId="15" borderId="65" xfId="6" applyNumberFormat="1" applyBorder="1" applyAlignment="1">
      <alignment horizontal="center"/>
    </xf>
    <xf numFmtId="1" fontId="28" fillId="15" borderId="76" xfId="6" applyNumberFormat="1" applyBorder="1" applyAlignment="1">
      <alignment horizontal="center"/>
    </xf>
    <xf numFmtId="0" fontId="29" fillId="0" borderId="30" xfId="0" applyFont="1" applyBorder="1" applyAlignment="1">
      <alignment horizontal="right" vertical="center" wrapText="1"/>
    </xf>
    <xf numFmtId="0" fontId="29" fillId="0" borderId="78" xfId="0" applyFont="1" applyBorder="1" applyAlignment="1">
      <alignment horizontal="right" vertical="center" wrapText="1"/>
    </xf>
    <xf numFmtId="3" fontId="37" fillId="0" borderId="79" xfId="6" applyNumberFormat="1" applyFont="1" applyFill="1" applyBorder="1" applyAlignment="1">
      <alignment horizontal="center"/>
    </xf>
    <xf numFmtId="3" fontId="37" fillId="0" borderId="76" xfId="6" applyNumberFormat="1" applyFont="1" applyFill="1" applyBorder="1" applyAlignment="1">
      <alignment horizontal="center"/>
    </xf>
  </cellXfs>
  <cellStyles count="8">
    <cellStyle name="Bad" xfId="5" builtinId="27"/>
    <cellStyle name="Calculation" xfId="1" builtinId="22"/>
    <cellStyle name="Check Cell" xfId="2" builtinId="23"/>
    <cellStyle name="Comma" xfId="7" builtinId="3"/>
    <cellStyle name="Good" xfId="4" builtinId="26"/>
    <cellStyle name="Input" xfId="6" builtinId="20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ED20-4538-4F01-BBE2-3617053609E1}">
  <dimension ref="A2:V38"/>
  <sheetViews>
    <sheetView topLeftCell="A16" workbookViewId="0">
      <selection activeCell="O31" sqref="O31"/>
    </sheetView>
  </sheetViews>
  <sheetFormatPr defaultRowHeight="15" x14ac:dyDescent="0.25"/>
  <cols>
    <col min="3" max="3" width="27.85546875" customWidth="1"/>
    <col min="4" max="4" width="14.85546875" customWidth="1"/>
    <col min="5" max="5" width="10.7109375" customWidth="1"/>
    <col min="6" max="6" width="10.5703125" customWidth="1"/>
    <col min="7" max="7" width="8.28515625" bestFit="1" customWidth="1"/>
    <col min="8" max="8" width="11.42578125" bestFit="1" customWidth="1"/>
    <col min="9" max="9" width="10.140625" customWidth="1"/>
    <col min="10" max="10" width="8.28515625" bestFit="1" customWidth="1"/>
    <col min="11" max="12" width="11.42578125" bestFit="1" customWidth="1"/>
    <col min="13" max="13" width="8.28515625" bestFit="1" customWidth="1"/>
    <col min="14" max="14" width="11.42578125" bestFit="1" customWidth="1"/>
    <col min="15" max="15" width="10.7109375" bestFit="1" customWidth="1"/>
    <col min="16" max="16" width="8.28515625" bestFit="1" customWidth="1"/>
    <col min="17" max="17" width="13" customWidth="1"/>
    <col min="18" max="18" width="11.5703125" customWidth="1"/>
    <col min="19" max="19" width="7.85546875" customWidth="1"/>
    <col min="20" max="20" width="11.42578125" customWidth="1"/>
    <col min="21" max="21" width="10.28515625" customWidth="1"/>
    <col min="22" max="22" width="11.42578125" customWidth="1"/>
  </cols>
  <sheetData>
    <row r="2" spans="1:22" ht="18.75" x14ac:dyDescent="0.3">
      <c r="A2" t="s">
        <v>105</v>
      </c>
      <c r="C2" s="2" t="s">
        <v>34</v>
      </c>
    </row>
    <row r="4" spans="1:22" x14ac:dyDescent="0.25">
      <c r="C4" t="s">
        <v>35</v>
      </c>
      <c r="E4" s="3"/>
    </row>
    <row r="6" spans="1:22" x14ac:dyDescent="0.25">
      <c r="C6" t="s">
        <v>36</v>
      </c>
      <c r="E6" s="3"/>
    </row>
    <row r="7" spans="1:22" ht="15.75" thickBot="1" x14ac:dyDescent="0.3"/>
    <row r="8" spans="1:22" ht="31.5" customHeight="1" thickTop="1" thickBot="1" x14ac:dyDescent="0.3">
      <c r="C8" s="80" t="s">
        <v>37</v>
      </c>
      <c r="D8" s="82" t="s">
        <v>38</v>
      </c>
      <c r="E8" s="82" t="s">
        <v>40</v>
      </c>
      <c r="F8" s="82"/>
      <c r="G8" s="82"/>
      <c r="H8" s="80" t="s">
        <v>22</v>
      </c>
      <c r="I8" s="80"/>
      <c r="J8" s="80"/>
      <c r="K8" s="98" t="s">
        <v>43</v>
      </c>
      <c r="L8" s="99"/>
      <c r="M8" s="99"/>
      <c r="N8" s="99"/>
      <c r="O8" s="99"/>
      <c r="P8" s="99"/>
      <c r="Q8" s="99"/>
      <c r="R8" s="99"/>
      <c r="S8" s="100"/>
      <c r="T8" s="83" t="s">
        <v>47</v>
      </c>
      <c r="U8" s="83" t="s">
        <v>48</v>
      </c>
      <c r="V8" s="83" t="s">
        <v>49</v>
      </c>
    </row>
    <row r="9" spans="1:22" ht="31.5" customHeight="1" thickTop="1" thickBot="1" x14ac:dyDescent="0.3">
      <c r="C9" s="80"/>
      <c r="D9" s="82"/>
      <c r="E9" s="82"/>
      <c r="F9" s="82"/>
      <c r="G9" s="82"/>
      <c r="H9" s="80"/>
      <c r="I9" s="80"/>
      <c r="J9" s="80"/>
      <c r="K9" s="93" t="s">
        <v>26</v>
      </c>
      <c r="L9" s="93"/>
      <c r="M9" s="93"/>
      <c r="N9" s="93" t="s">
        <v>44</v>
      </c>
      <c r="O9" s="93"/>
      <c r="P9" s="93"/>
      <c r="Q9" s="94" t="s">
        <v>45</v>
      </c>
      <c r="R9" s="94" t="s">
        <v>46</v>
      </c>
      <c r="S9" s="96" t="s">
        <v>42</v>
      </c>
      <c r="T9" s="84"/>
      <c r="U9" s="84"/>
      <c r="V9" s="84"/>
    </row>
    <row r="10" spans="1:22" s="1" customFormat="1" ht="79.5" customHeight="1" thickTop="1" x14ac:dyDescent="0.25">
      <c r="C10" s="81"/>
      <c r="D10" s="83"/>
      <c r="E10" s="4" t="s">
        <v>132</v>
      </c>
      <c r="F10" s="4" t="s">
        <v>41</v>
      </c>
      <c r="G10" s="4" t="s">
        <v>42</v>
      </c>
      <c r="H10" s="4" t="s">
        <v>39</v>
      </c>
      <c r="I10" s="4" t="s">
        <v>136</v>
      </c>
      <c r="J10" s="4" t="s">
        <v>42</v>
      </c>
      <c r="K10" s="4" t="s">
        <v>39</v>
      </c>
      <c r="L10" s="4" t="s">
        <v>41</v>
      </c>
      <c r="M10" s="4" t="s">
        <v>42</v>
      </c>
      <c r="N10" s="4" t="s">
        <v>39</v>
      </c>
      <c r="O10" s="4" t="s">
        <v>41</v>
      </c>
      <c r="P10" s="4" t="s">
        <v>42</v>
      </c>
      <c r="Q10" s="95"/>
      <c r="R10" s="95"/>
      <c r="S10" s="97"/>
      <c r="T10" s="85"/>
      <c r="U10" s="85"/>
      <c r="V10" s="85"/>
    </row>
    <row r="11" spans="1:22" ht="22.5" customHeight="1" thickBot="1" x14ac:dyDescent="0.3">
      <c r="C11" s="66" t="s">
        <v>16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15.75" thickBot="1" x14ac:dyDescent="0.3">
      <c r="C12" s="22" t="s">
        <v>62</v>
      </c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</row>
    <row r="13" spans="1:22" ht="15.75" thickBot="1" x14ac:dyDescent="0.3">
      <c r="C13" s="23" t="s">
        <v>50</v>
      </c>
      <c r="D13" s="41">
        <v>1</v>
      </c>
      <c r="E13" s="41">
        <v>1</v>
      </c>
      <c r="F13" s="41">
        <v>1</v>
      </c>
      <c r="G13" s="42">
        <f t="shared" ref="G13:G16" si="0">F13-E13</f>
        <v>0</v>
      </c>
      <c r="H13" s="41"/>
      <c r="I13" s="41"/>
      <c r="J13" s="42">
        <f t="shared" ref="J13:J16" si="1">I13-H13</f>
        <v>0</v>
      </c>
      <c r="K13" s="41"/>
      <c r="L13" s="41"/>
      <c r="M13" s="42">
        <f t="shared" ref="M13:M16" si="2">L13-K13</f>
        <v>0</v>
      </c>
      <c r="N13" s="41"/>
      <c r="O13" s="41"/>
      <c r="P13" s="42">
        <f t="shared" ref="P13:P16" si="3">O13-N13</f>
        <v>0</v>
      </c>
      <c r="Q13" s="42">
        <f t="shared" ref="Q13:S30" si="4">+K13+N13</f>
        <v>0</v>
      </c>
      <c r="R13" s="42">
        <f t="shared" ref="R13:S28" si="5">+L13+O13</f>
        <v>0</v>
      </c>
      <c r="S13" s="42">
        <f t="shared" si="5"/>
        <v>0</v>
      </c>
      <c r="T13" s="42">
        <f t="shared" ref="T13:T30" si="6">+E13+H13+Q13</f>
        <v>1</v>
      </c>
      <c r="U13" s="42">
        <f t="shared" ref="U13:U30" si="7">+F13+I13+R13</f>
        <v>1</v>
      </c>
      <c r="V13" s="42">
        <f t="shared" ref="V13:V23" si="8">+G13+J13+S13</f>
        <v>0</v>
      </c>
    </row>
    <row r="14" spans="1:22" ht="15.75" thickBot="1" x14ac:dyDescent="0.3">
      <c r="C14" s="23" t="s">
        <v>51</v>
      </c>
      <c r="D14" s="41"/>
      <c r="E14" s="41"/>
      <c r="F14" s="41"/>
      <c r="G14" s="42">
        <f t="shared" si="0"/>
        <v>0</v>
      </c>
      <c r="H14" s="41"/>
      <c r="I14" s="41"/>
      <c r="J14" s="42">
        <f t="shared" si="1"/>
        <v>0</v>
      </c>
      <c r="K14" s="41"/>
      <c r="L14" s="41"/>
      <c r="M14" s="42">
        <f t="shared" si="2"/>
        <v>0</v>
      </c>
      <c r="N14" s="41"/>
      <c r="O14" s="41"/>
      <c r="P14" s="42">
        <f t="shared" si="3"/>
        <v>0</v>
      </c>
      <c r="Q14" s="42">
        <f t="shared" si="4"/>
        <v>0</v>
      </c>
      <c r="R14" s="42">
        <f t="shared" si="5"/>
        <v>0</v>
      </c>
      <c r="S14" s="42">
        <f t="shared" si="5"/>
        <v>0</v>
      </c>
      <c r="T14" s="42">
        <f t="shared" si="6"/>
        <v>0</v>
      </c>
      <c r="U14" s="42">
        <f t="shared" si="7"/>
        <v>0</v>
      </c>
      <c r="V14" s="42">
        <f t="shared" si="8"/>
        <v>0</v>
      </c>
    </row>
    <row r="15" spans="1:22" ht="15.75" thickBot="1" x14ac:dyDescent="0.3">
      <c r="C15" s="22" t="s">
        <v>63</v>
      </c>
      <c r="D15" s="90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2"/>
    </row>
    <row r="16" spans="1:22" ht="15.75" thickBot="1" x14ac:dyDescent="0.3">
      <c r="C16" s="23" t="s">
        <v>59</v>
      </c>
      <c r="D16" s="41"/>
      <c r="E16" s="41"/>
      <c r="F16" s="41"/>
      <c r="G16" s="42">
        <f t="shared" si="0"/>
        <v>0</v>
      </c>
      <c r="H16" s="41"/>
      <c r="I16" s="41"/>
      <c r="J16" s="42">
        <f t="shared" si="1"/>
        <v>0</v>
      </c>
      <c r="K16" s="41"/>
      <c r="L16" s="41"/>
      <c r="M16" s="42">
        <f t="shared" si="2"/>
        <v>0</v>
      </c>
      <c r="N16" s="41"/>
      <c r="O16" s="41"/>
      <c r="P16" s="42">
        <f t="shared" si="3"/>
        <v>0</v>
      </c>
      <c r="Q16" s="42">
        <f t="shared" si="4"/>
        <v>0</v>
      </c>
      <c r="R16" s="42">
        <f t="shared" si="5"/>
        <v>0</v>
      </c>
      <c r="S16" s="42">
        <f t="shared" si="5"/>
        <v>0</v>
      </c>
      <c r="T16" s="42">
        <f t="shared" si="6"/>
        <v>0</v>
      </c>
      <c r="U16" s="42">
        <f t="shared" si="7"/>
        <v>0</v>
      </c>
      <c r="V16" s="42">
        <f t="shared" si="8"/>
        <v>0</v>
      </c>
    </row>
    <row r="17" spans="3:22" ht="15.75" thickBot="1" x14ac:dyDescent="0.3">
      <c r="C17" s="23" t="s">
        <v>60</v>
      </c>
      <c r="D17" s="41">
        <v>11</v>
      </c>
      <c r="E17" s="41">
        <v>10</v>
      </c>
      <c r="F17" s="41">
        <v>11</v>
      </c>
      <c r="G17" s="42">
        <f>F17-E17</f>
        <v>1</v>
      </c>
      <c r="H17" s="41"/>
      <c r="I17" s="41"/>
      <c r="J17" s="42">
        <f>I17-H17</f>
        <v>0</v>
      </c>
      <c r="K17" s="41"/>
      <c r="L17" s="41"/>
      <c r="M17" s="42">
        <f>L17-K17</f>
        <v>0</v>
      </c>
      <c r="N17" s="41"/>
      <c r="O17" s="41"/>
      <c r="P17" s="42">
        <f>O17-N17</f>
        <v>0</v>
      </c>
      <c r="Q17" s="42">
        <f t="shared" si="4"/>
        <v>0</v>
      </c>
      <c r="R17" s="42">
        <f t="shared" si="5"/>
        <v>0</v>
      </c>
      <c r="S17" s="42">
        <f t="shared" si="5"/>
        <v>0</v>
      </c>
      <c r="T17" s="42">
        <f t="shared" si="6"/>
        <v>10</v>
      </c>
      <c r="U17" s="42">
        <f t="shared" si="7"/>
        <v>11</v>
      </c>
      <c r="V17" s="42">
        <f t="shared" si="8"/>
        <v>1</v>
      </c>
    </row>
    <row r="18" spans="3:22" ht="15.75" thickBot="1" x14ac:dyDescent="0.3">
      <c r="C18" s="23" t="s">
        <v>52</v>
      </c>
      <c r="D18" s="41">
        <v>28</v>
      </c>
      <c r="E18" s="41">
        <v>26</v>
      </c>
      <c r="F18" s="41">
        <v>28</v>
      </c>
      <c r="G18" s="42">
        <f t="shared" ref="G18:G24" si="9">F18-E18</f>
        <v>2</v>
      </c>
      <c r="H18" s="41"/>
      <c r="I18" s="41"/>
      <c r="J18" s="42">
        <f t="shared" ref="J18:J24" si="10">I18-H18</f>
        <v>0</v>
      </c>
      <c r="K18" s="41"/>
      <c r="L18" s="41"/>
      <c r="M18" s="42">
        <f t="shared" ref="M18:M24" si="11">L18-K18</f>
        <v>0</v>
      </c>
      <c r="N18" s="41">
        <v>1</v>
      </c>
      <c r="O18" s="41">
        <v>1</v>
      </c>
      <c r="P18" s="42">
        <f t="shared" ref="P18:P24" si="12">O18-N18</f>
        <v>0</v>
      </c>
      <c r="Q18" s="42">
        <f t="shared" si="4"/>
        <v>1</v>
      </c>
      <c r="R18" s="42">
        <f>+L18+O18</f>
        <v>1</v>
      </c>
      <c r="S18" s="42">
        <f t="shared" si="5"/>
        <v>0</v>
      </c>
      <c r="T18" s="42">
        <f t="shared" si="6"/>
        <v>27</v>
      </c>
      <c r="U18" s="42">
        <f t="shared" si="7"/>
        <v>29</v>
      </c>
      <c r="V18" s="42">
        <f t="shared" si="8"/>
        <v>2</v>
      </c>
    </row>
    <row r="19" spans="3:22" ht="15.75" thickBot="1" x14ac:dyDescent="0.3">
      <c r="C19" s="23" t="s">
        <v>53</v>
      </c>
      <c r="D19" s="41">
        <v>1</v>
      </c>
      <c r="E19" s="41">
        <v>1</v>
      </c>
      <c r="F19" s="41">
        <v>1</v>
      </c>
      <c r="G19" s="42">
        <f t="shared" si="9"/>
        <v>0</v>
      </c>
      <c r="H19" s="41">
        <v>0</v>
      </c>
      <c r="I19" s="41">
        <v>1</v>
      </c>
      <c r="J19" s="42">
        <f t="shared" si="10"/>
        <v>1</v>
      </c>
      <c r="K19" s="41"/>
      <c r="L19" s="41"/>
      <c r="M19" s="42">
        <f t="shared" si="11"/>
        <v>0</v>
      </c>
      <c r="N19" s="41"/>
      <c r="O19" s="41"/>
      <c r="P19" s="42">
        <f t="shared" si="12"/>
        <v>0</v>
      </c>
      <c r="Q19" s="42">
        <f t="shared" si="4"/>
        <v>0</v>
      </c>
      <c r="R19" s="42">
        <f t="shared" si="5"/>
        <v>0</v>
      </c>
      <c r="S19" s="42">
        <f t="shared" si="5"/>
        <v>0</v>
      </c>
      <c r="T19" s="42">
        <f t="shared" si="6"/>
        <v>1</v>
      </c>
      <c r="U19" s="42">
        <f t="shared" si="7"/>
        <v>2</v>
      </c>
      <c r="V19" s="42">
        <f t="shared" si="8"/>
        <v>1</v>
      </c>
    </row>
    <row r="20" spans="3:22" ht="15.75" thickBot="1" x14ac:dyDescent="0.3">
      <c r="C20" s="23" t="s">
        <v>54</v>
      </c>
      <c r="D20" s="41">
        <v>7</v>
      </c>
      <c r="E20" s="41">
        <v>5</v>
      </c>
      <c r="F20" s="41">
        <v>5</v>
      </c>
      <c r="G20" s="42">
        <f t="shared" si="9"/>
        <v>0</v>
      </c>
      <c r="H20" s="41"/>
      <c r="I20" s="41"/>
      <c r="J20" s="42">
        <f t="shared" si="10"/>
        <v>0</v>
      </c>
      <c r="K20" s="41"/>
      <c r="L20" s="41"/>
      <c r="M20" s="42">
        <f t="shared" si="11"/>
        <v>0</v>
      </c>
      <c r="N20" s="41"/>
      <c r="O20" s="41"/>
      <c r="P20" s="42">
        <f t="shared" si="12"/>
        <v>0</v>
      </c>
      <c r="Q20" s="42">
        <f t="shared" si="4"/>
        <v>0</v>
      </c>
      <c r="R20" s="42">
        <f t="shared" si="5"/>
        <v>0</v>
      </c>
      <c r="S20" s="42">
        <f t="shared" si="5"/>
        <v>0</v>
      </c>
      <c r="T20" s="42">
        <f t="shared" si="6"/>
        <v>5</v>
      </c>
      <c r="U20" s="42">
        <f t="shared" si="7"/>
        <v>5</v>
      </c>
      <c r="V20" s="42">
        <f t="shared" si="8"/>
        <v>0</v>
      </c>
    </row>
    <row r="21" spans="3:22" ht="15.75" thickBot="1" x14ac:dyDescent="0.3">
      <c r="C21" s="23" t="s">
        <v>55</v>
      </c>
      <c r="D21" s="41"/>
      <c r="E21" s="41"/>
      <c r="F21" s="41"/>
      <c r="G21" s="42">
        <f t="shared" si="9"/>
        <v>0</v>
      </c>
      <c r="H21" s="41"/>
      <c r="I21" s="41"/>
      <c r="J21" s="42">
        <f t="shared" si="10"/>
        <v>0</v>
      </c>
      <c r="K21" s="41"/>
      <c r="L21" s="41"/>
      <c r="M21" s="42">
        <f t="shared" si="11"/>
        <v>0</v>
      </c>
      <c r="N21" s="41"/>
      <c r="O21" s="41"/>
      <c r="P21" s="42">
        <f t="shared" si="12"/>
        <v>0</v>
      </c>
      <c r="Q21" s="42">
        <f t="shared" si="4"/>
        <v>0</v>
      </c>
      <c r="R21" s="42">
        <f t="shared" si="5"/>
        <v>0</v>
      </c>
      <c r="S21" s="42">
        <f t="shared" si="5"/>
        <v>0</v>
      </c>
      <c r="T21" s="42">
        <f t="shared" si="6"/>
        <v>0</v>
      </c>
      <c r="U21" s="42">
        <f t="shared" si="7"/>
        <v>0</v>
      </c>
      <c r="V21" s="42">
        <f t="shared" si="8"/>
        <v>0</v>
      </c>
    </row>
    <row r="22" spans="3:22" ht="15.75" thickBot="1" x14ac:dyDescent="0.3">
      <c r="C22" s="23" t="s">
        <v>56</v>
      </c>
      <c r="D22" s="41">
        <v>13</v>
      </c>
      <c r="E22" s="41">
        <v>12</v>
      </c>
      <c r="F22" s="41">
        <v>14</v>
      </c>
      <c r="G22" s="42">
        <f t="shared" si="9"/>
        <v>2</v>
      </c>
      <c r="H22" s="41"/>
      <c r="I22" s="41"/>
      <c r="J22" s="42">
        <f t="shared" si="10"/>
        <v>0</v>
      </c>
      <c r="K22" s="41"/>
      <c r="L22" s="41"/>
      <c r="M22" s="42">
        <f t="shared" si="11"/>
        <v>0</v>
      </c>
      <c r="N22" s="41">
        <v>0</v>
      </c>
      <c r="O22" s="41">
        <v>1</v>
      </c>
      <c r="P22" s="42">
        <f t="shared" si="12"/>
        <v>1</v>
      </c>
      <c r="Q22" s="42">
        <f t="shared" si="4"/>
        <v>0</v>
      </c>
      <c r="R22" s="42">
        <f t="shared" si="5"/>
        <v>1</v>
      </c>
      <c r="S22" s="42">
        <f t="shared" si="5"/>
        <v>1</v>
      </c>
      <c r="T22" s="42">
        <f t="shared" si="6"/>
        <v>12</v>
      </c>
      <c r="U22" s="42">
        <f t="shared" si="7"/>
        <v>15</v>
      </c>
      <c r="V22" s="42">
        <f t="shared" si="8"/>
        <v>3</v>
      </c>
    </row>
    <row r="23" spans="3:22" ht="15.75" thickBot="1" x14ac:dyDescent="0.3">
      <c r="C23" s="23" t="s">
        <v>57</v>
      </c>
      <c r="D23" s="41">
        <v>1</v>
      </c>
      <c r="E23" s="41">
        <v>1</v>
      </c>
      <c r="F23" s="41">
        <v>0</v>
      </c>
      <c r="G23" s="42">
        <f t="shared" si="9"/>
        <v>-1</v>
      </c>
      <c r="H23" s="41"/>
      <c r="I23" s="41"/>
      <c r="J23" s="42">
        <f t="shared" si="10"/>
        <v>0</v>
      </c>
      <c r="K23" s="41"/>
      <c r="L23" s="41"/>
      <c r="M23" s="42">
        <f t="shared" si="11"/>
        <v>0</v>
      </c>
      <c r="N23" s="41"/>
      <c r="O23" s="41"/>
      <c r="P23" s="42">
        <f t="shared" si="12"/>
        <v>0</v>
      </c>
      <c r="Q23" s="42">
        <f t="shared" si="4"/>
        <v>0</v>
      </c>
      <c r="R23" s="42">
        <f t="shared" si="5"/>
        <v>0</v>
      </c>
      <c r="S23" s="42">
        <f t="shared" si="5"/>
        <v>0</v>
      </c>
      <c r="T23" s="42">
        <f t="shared" si="6"/>
        <v>1</v>
      </c>
      <c r="U23" s="42">
        <f t="shared" si="7"/>
        <v>0</v>
      </c>
      <c r="V23" s="42">
        <f t="shared" si="8"/>
        <v>-1</v>
      </c>
    </row>
    <row r="24" spans="3:22" x14ac:dyDescent="0.25">
      <c r="C24" s="40" t="s">
        <v>58</v>
      </c>
      <c r="D24" s="41"/>
      <c r="E24" s="41"/>
      <c r="F24" s="41"/>
      <c r="G24" s="42">
        <f t="shared" si="9"/>
        <v>0</v>
      </c>
      <c r="H24" s="41"/>
      <c r="I24" s="41"/>
      <c r="J24" s="42">
        <f t="shared" si="10"/>
        <v>0</v>
      </c>
      <c r="K24" s="41"/>
      <c r="L24" s="41"/>
      <c r="M24" s="42">
        <f t="shared" si="11"/>
        <v>0</v>
      </c>
      <c r="N24" s="41"/>
      <c r="O24" s="41"/>
      <c r="P24" s="42">
        <f t="shared" si="12"/>
        <v>0</v>
      </c>
      <c r="Q24" s="42">
        <f t="shared" si="4"/>
        <v>0</v>
      </c>
      <c r="R24" s="42">
        <f t="shared" si="5"/>
        <v>0</v>
      </c>
      <c r="S24" s="42">
        <f t="shared" si="5"/>
        <v>0</v>
      </c>
      <c r="T24" s="42">
        <f t="shared" si="6"/>
        <v>0</v>
      </c>
      <c r="U24" s="42">
        <f t="shared" si="7"/>
        <v>0</v>
      </c>
      <c r="V24" s="42">
        <f>+G24+J24+S24</f>
        <v>0</v>
      </c>
    </row>
    <row r="25" spans="3:22" ht="24.95" customHeight="1" thickBot="1" x14ac:dyDescent="0.3">
      <c r="C25" s="66" t="s">
        <v>17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3:22" ht="15.75" thickBot="1" x14ac:dyDescent="0.3">
      <c r="C26" s="23" t="s">
        <v>64</v>
      </c>
      <c r="D26" s="41"/>
      <c r="E26" s="41"/>
      <c r="F26" s="41"/>
      <c r="G26" s="42">
        <f t="shared" ref="G26:G30" si="13">F26-E26</f>
        <v>0</v>
      </c>
      <c r="H26" s="41"/>
      <c r="I26" s="41"/>
      <c r="J26" s="42">
        <f t="shared" ref="J26:J30" si="14">I26-H26</f>
        <v>0</v>
      </c>
      <c r="K26" s="41"/>
      <c r="L26" s="41"/>
      <c r="M26" s="42">
        <f t="shared" ref="M26:M30" si="15">L26-K26</f>
        <v>0</v>
      </c>
      <c r="N26" s="41"/>
      <c r="O26" s="41"/>
      <c r="P26" s="42">
        <f>+N26-O26</f>
        <v>0</v>
      </c>
      <c r="Q26" s="42">
        <f t="shared" si="4"/>
        <v>0</v>
      </c>
      <c r="R26" s="42">
        <f t="shared" si="5"/>
        <v>0</v>
      </c>
      <c r="S26" s="42">
        <f t="shared" si="5"/>
        <v>0</v>
      </c>
      <c r="T26" s="43">
        <f t="shared" si="6"/>
        <v>0</v>
      </c>
      <c r="U26" s="43">
        <f t="shared" si="7"/>
        <v>0</v>
      </c>
      <c r="V26" s="43">
        <f>+G26+J26+S26</f>
        <v>0</v>
      </c>
    </row>
    <row r="27" spans="3:22" ht="15.75" thickBot="1" x14ac:dyDescent="0.3">
      <c r="C27" s="23" t="s">
        <v>65</v>
      </c>
      <c r="D27" s="41"/>
      <c r="E27" s="41"/>
      <c r="F27" s="41"/>
      <c r="G27" s="42">
        <f t="shared" si="13"/>
        <v>0</v>
      </c>
      <c r="H27" s="41"/>
      <c r="I27" s="41"/>
      <c r="J27" s="42">
        <f t="shared" si="14"/>
        <v>0</v>
      </c>
      <c r="K27" s="41"/>
      <c r="L27" s="41"/>
      <c r="M27" s="42">
        <f t="shared" si="15"/>
        <v>0</v>
      </c>
      <c r="N27" s="41"/>
      <c r="O27" s="41"/>
      <c r="P27" s="42">
        <f t="shared" ref="P27:P30" si="16">+N27-O27</f>
        <v>0</v>
      </c>
      <c r="Q27" s="42">
        <f t="shared" si="4"/>
        <v>0</v>
      </c>
      <c r="R27" s="42">
        <f t="shared" si="5"/>
        <v>0</v>
      </c>
      <c r="S27" s="42">
        <f t="shared" si="5"/>
        <v>0</v>
      </c>
      <c r="T27" s="43">
        <f t="shared" si="6"/>
        <v>0</v>
      </c>
      <c r="U27" s="43">
        <f t="shared" si="7"/>
        <v>0</v>
      </c>
      <c r="V27" s="43">
        <f t="shared" ref="V27:V30" si="17">+G27+J27+S27</f>
        <v>0</v>
      </c>
    </row>
    <row r="28" spans="3:22" ht="15.75" thickBot="1" x14ac:dyDescent="0.3">
      <c r="C28" s="23" t="s">
        <v>66</v>
      </c>
      <c r="D28" s="41"/>
      <c r="E28" s="41"/>
      <c r="F28" s="41"/>
      <c r="G28" s="42">
        <f t="shared" si="13"/>
        <v>0</v>
      </c>
      <c r="H28" s="41"/>
      <c r="I28" s="41"/>
      <c r="J28" s="42">
        <f t="shared" si="14"/>
        <v>0</v>
      </c>
      <c r="K28" s="41"/>
      <c r="L28" s="41"/>
      <c r="M28" s="42">
        <f t="shared" si="15"/>
        <v>0</v>
      </c>
      <c r="N28" s="41"/>
      <c r="O28" s="41"/>
      <c r="P28" s="42">
        <f t="shared" si="16"/>
        <v>0</v>
      </c>
      <c r="Q28" s="42">
        <f t="shared" si="4"/>
        <v>0</v>
      </c>
      <c r="R28" s="42">
        <f t="shared" si="5"/>
        <v>0</v>
      </c>
      <c r="S28" s="42">
        <f t="shared" si="5"/>
        <v>0</v>
      </c>
      <c r="T28" s="43">
        <f t="shared" si="6"/>
        <v>0</v>
      </c>
      <c r="U28" s="43">
        <f t="shared" si="7"/>
        <v>0</v>
      </c>
      <c r="V28" s="43">
        <f t="shared" si="17"/>
        <v>0</v>
      </c>
    </row>
    <row r="29" spans="3:22" ht="15.75" thickBot="1" x14ac:dyDescent="0.3">
      <c r="C29" s="23" t="s">
        <v>67</v>
      </c>
      <c r="D29" s="41">
        <v>3</v>
      </c>
      <c r="E29" s="41">
        <v>2</v>
      </c>
      <c r="F29" s="41">
        <v>3</v>
      </c>
      <c r="G29" s="42">
        <f t="shared" si="13"/>
        <v>1</v>
      </c>
      <c r="H29" s="41"/>
      <c r="I29" s="41"/>
      <c r="J29" s="42">
        <f t="shared" si="14"/>
        <v>0</v>
      </c>
      <c r="K29" s="41"/>
      <c r="L29" s="41"/>
      <c r="M29" s="42">
        <f t="shared" si="15"/>
        <v>0</v>
      </c>
      <c r="N29" s="41"/>
      <c r="O29" s="41"/>
      <c r="P29" s="42">
        <f t="shared" si="16"/>
        <v>0</v>
      </c>
      <c r="Q29" s="42">
        <f t="shared" si="4"/>
        <v>0</v>
      </c>
      <c r="R29" s="42">
        <f t="shared" si="4"/>
        <v>0</v>
      </c>
      <c r="S29" s="42">
        <f t="shared" si="4"/>
        <v>0</v>
      </c>
      <c r="T29" s="43">
        <f t="shared" si="6"/>
        <v>2</v>
      </c>
      <c r="U29" s="43">
        <f t="shared" si="7"/>
        <v>3</v>
      </c>
      <c r="V29" s="43">
        <f t="shared" si="17"/>
        <v>1</v>
      </c>
    </row>
    <row r="30" spans="3:22" ht="15.75" thickBot="1" x14ac:dyDescent="0.3">
      <c r="C30" s="23" t="s">
        <v>68</v>
      </c>
      <c r="D30" s="68">
        <v>6</v>
      </c>
      <c r="E30" s="68">
        <v>6</v>
      </c>
      <c r="F30" s="68">
        <v>6</v>
      </c>
      <c r="G30" s="69">
        <f t="shared" si="13"/>
        <v>0</v>
      </c>
      <c r="H30" s="68"/>
      <c r="I30" s="68"/>
      <c r="J30" s="69">
        <f t="shared" si="14"/>
        <v>0</v>
      </c>
      <c r="K30" s="68"/>
      <c r="L30" s="68"/>
      <c r="M30" s="69">
        <f t="shared" si="15"/>
        <v>0</v>
      </c>
      <c r="N30" s="68">
        <v>2</v>
      </c>
      <c r="O30" s="68">
        <v>2</v>
      </c>
      <c r="P30" s="69">
        <f t="shared" si="16"/>
        <v>0</v>
      </c>
      <c r="Q30" s="69">
        <f t="shared" si="4"/>
        <v>2</v>
      </c>
      <c r="R30" s="69">
        <f t="shared" si="4"/>
        <v>2</v>
      </c>
      <c r="S30" s="69">
        <f t="shared" si="4"/>
        <v>0</v>
      </c>
      <c r="T30" s="70">
        <f t="shared" si="6"/>
        <v>8</v>
      </c>
      <c r="U30" s="70">
        <f t="shared" si="7"/>
        <v>8</v>
      </c>
      <c r="V30" s="70">
        <f t="shared" si="17"/>
        <v>0</v>
      </c>
    </row>
    <row r="31" spans="3:22" x14ac:dyDescent="0.25">
      <c r="T31" s="44">
        <f>SUM(T12:T30)</f>
        <v>67</v>
      </c>
      <c r="U31" s="44">
        <f t="shared" ref="U31:V31" si="18">SUM(U12:U30)</f>
        <v>74</v>
      </c>
      <c r="V31" s="44">
        <f t="shared" si="18"/>
        <v>7</v>
      </c>
    </row>
    <row r="32" spans="3:22" x14ac:dyDescent="0.25">
      <c r="C32" s="5" t="s">
        <v>7</v>
      </c>
      <c r="D32" s="5"/>
      <c r="E32" s="5"/>
    </row>
    <row r="33" spans="3:6" x14ac:dyDescent="0.25">
      <c r="C33" s="7"/>
      <c r="D33" s="7"/>
      <c r="E33" s="7"/>
    </row>
    <row r="35" spans="3:6" x14ac:dyDescent="0.25">
      <c r="C35" s="8"/>
      <c r="D35" s="86" t="s">
        <v>9</v>
      </c>
      <c r="E35" s="86"/>
      <c r="F35" s="86"/>
    </row>
    <row r="36" spans="3:6" x14ac:dyDescent="0.25">
      <c r="C36" s="8" t="s">
        <v>8</v>
      </c>
      <c r="D36" s="9"/>
      <c r="E36" s="9"/>
      <c r="F36" s="9"/>
    </row>
    <row r="37" spans="3:6" x14ac:dyDescent="0.25">
      <c r="C37" s="8"/>
      <c r="D37" s="18"/>
      <c r="E37" s="18"/>
      <c r="F37" s="18"/>
    </row>
    <row r="38" spans="3:6" x14ac:dyDescent="0.25">
      <c r="C38" s="8" t="s">
        <v>10</v>
      </c>
      <c r="D38" s="9"/>
      <c r="E38" s="9"/>
      <c r="F38" s="9"/>
    </row>
  </sheetData>
  <mergeCells count="16">
    <mergeCell ref="C8:C10"/>
    <mergeCell ref="H8:J9"/>
    <mergeCell ref="E8:G9"/>
    <mergeCell ref="T8:T10"/>
    <mergeCell ref="D35:F35"/>
    <mergeCell ref="D12:V12"/>
    <mergeCell ref="D15:V15"/>
    <mergeCell ref="U8:U10"/>
    <mergeCell ref="V8:V10"/>
    <mergeCell ref="K9:M9"/>
    <mergeCell ref="N9:P9"/>
    <mergeCell ref="Q9:Q10"/>
    <mergeCell ref="R9:R10"/>
    <mergeCell ref="S9:S10"/>
    <mergeCell ref="K8:S8"/>
    <mergeCell ref="D8:D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05917-43D7-431E-B22E-82B205490930}">
  <dimension ref="B2:Z101"/>
  <sheetViews>
    <sheetView tabSelected="1" workbookViewId="0">
      <selection activeCell="B51" sqref="B51:C51"/>
    </sheetView>
  </sheetViews>
  <sheetFormatPr defaultRowHeight="15" x14ac:dyDescent="0.25"/>
  <cols>
    <col min="2" max="2" width="40.42578125" customWidth="1"/>
    <col min="3" max="3" width="10.7109375" customWidth="1"/>
    <col min="4" max="4" width="13.140625" customWidth="1"/>
    <col min="5" max="5" width="12.28515625" customWidth="1"/>
    <col min="6" max="6" width="10.5703125" customWidth="1"/>
    <col min="7" max="7" width="11.7109375" customWidth="1"/>
    <col min="8" max="8" width="11.28515625" customWidth="1"/>
    <col min="9" max="9" width="13.42578125" customWidth="1"/>
    <col min="10" max="10" width="13.140625" customWidth="1"/>
    <col min="11" max="11" width="14.28515625" customWidth="1"/>
    <col min="12" max="12" width="48.28515625" bestFit="1" customWidth="1"/>
    <col min="13" max="13" width="16.42578125" customWidth="1"/>
    <col min="14" max="14" width="17.42578125" customWidth="1"/>
    <col min="15" max="15" width="14.5703125" customWidth="1"/>
    <col min="16" max="16" width="13.7109375" customWidth="1"/>
    <col min="17" max="17" width="15" customWidth="1"/>
    <col min="23" max="23" width="9.140625" customWidth="1"/>
    <col min="24" max="24" width="17.5703125" customWidth="1"/>
    <col min="25" max="25" width="13.85546875" customWidth="1"/>
  </cols>
  <sheetData>
    <row r="2" spans="2:26" ht="44.25" customHeight="1" thickBot="1" x14ac:dyDescent="0.3">
      <c r="B2" s="150" t="s">
        <v>77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2:26" ht="82.5" customHeight="1" thickBot="1" x14ac:dyDescent="0.3">
      <c r="B3" s="10" t="s">
        <v>13</v>
      </c>
      <c r="C3" s="151" t="s">
        <v>129</v>
      </c>
      <c r="D3" s="151"/>
      <c r="E3" s="151" t="s">
        <v>130</v>
      </c>
      <c r="F3" s="151"/>
      <c r="G3" s="152" t="s">
        <v>74</v>
      </c>
      <c r="H3" s="152"/>
      <c r="I3" s="153" t="s">
        <v>75</v>
      </c>
      <c r="J3" s="153"/>
      <c r="K3" s="151" t="s">
        <v>76</v>
      </c>
      <c r="L3" s="151"/>
      <c r="M3" s="151" t="s">
        <v>14</v>
      </c>
      <c r="N3" s="154"/>
    </row>
    <row r="4" spans="2:26" ht="15.75" x14ac:dyDescent="0.25">
      <c r="B4" s="11" t="s">
        <v>15</v>
      </c>
      <c r="C4" s="157">
        <v>1</v>
      </c>
      <c r="D4" s="157"/>
      <c r="E4" s="157">
        <v>1</v>
      </c>
      <c r="F4" s="157"/>
      <c r="G4" s="158">
        <v>0</v>
      </c>
      <c r="H4" s="158"/>
      <c r="I4" s="159"/>
      <c r="J4" s="159"/>
      <c r="K4" s="159">
        <v>1</v>
      </c>
      <c r="L4" s="159"/>
      <c r="M4" s="157"/>
      <c r="N4" s="160"/>
    </row>
    <row r="5" spans="2:26" ht="15.75" x14ac:dyDescent="0.25">
      <c r="B5" s="12" t="s">
        <v>16</v>
      </c>
      <c r="C5" s="155">
        <v>62</v>
      </c>
      <c r="D5" s="155"/>
      <c r="E5" s="155">
        <v>55</v>
      </c>
      <c r="F5" s="155"/>
      <c r="G5" s="161"/>
      <c r="H5" s="161"/>
      <c r="I5" s="162"/>
      <c r="J5" s="162"/>
      <c r="K5" s="162">
        <v>57</v>
      </c>
      <c r="L5" s="162"/>
      <c r="M5" s="155">
        <v>2</v>
      </c>
      <c r="N5" s="156"/>
    </row>
    <row r="6" spans="2:26" ht="16.5" thickBot="1" x14ac:dyDescent="0.3">
      <c r="B6" s="13" t="s">
        <v>17</v>
      </c>
      <c r="C6" s="163">
        <v>9</v>
      </c>
      <c r="D6" s="163"/>
      <c r="E6" s="163">
        <v>8</v>
      </c>
      <c r="F6" s="163"/>
      <c r="G6" s="164"/>
      <c r="H6" s="164"/>
      <c r="I6" s="165"/>
      <c r="J6" s="165"/>
      <c r="K6" s="165">
        <v>9</v>
      </c>
      <c r="L6" s="165"/>
      <c r="M6" s="163">
        <v>1</v>
      </c>
      <c r="N6" s="166"/>
    </row>
    <row r="7" spans="2:26" ht="19.5" thickBot="1" x14ac:dyDescent="0.3">
      <c r="B7" s="14" t="s">
        <v>18</v>
      </c>
      <c r="C7" s="167">
        <f>SUM(C4:D6)</f>
        <v>72</v>
      </c>
      <c r="D7" s="168"/>
      <c r="E7" s="167">
        <f t="shared" ref="E7" si="0">SUM(E4:F6)</f>
        <v>64</v>
      </c>
      <c r="F7" s="168"/>
      <c r="G7" s="167">
        <f t="shared" ref="G7" si="1">SUM(G4:H6)</f>
        <v>0</v>
      </c>
      <c r="H7" s="168"/>
      <c r="I7" s="167">
        <f t="shared" ref="I7" si="2">SUM(I4:J6)</f>
        <v>0</v>
      </c>
      <c r="J7" s="168"/>
      <c r="K7" s="167">
        <f>SUM(K4:L6)</f>
        <v>67</v>
      </c>
      <c r="L7" s="168"/>
      <c r="M7" s="167">
        <f t="shared" ref="M7" si="3">SUM(M4:N6)</f>
        <v>3</v>
      </c>
      <c r="N7" s="168"/>
    </row>
    <row r="10" spans="2:26" ht="39" customHeight="1" thickBot="1" x14ac:dyDescent="0.3">
      <c r="B10" s="150" t="s">
        <v>80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</row>
    <row r="11" spans="2:26" ht="30.75" customHeight="1" x14ac:dyDescent="0.25">
      <c r="B11" s="170" t="s">
        <v>19</v>
      </c>
      <c r="C11" s="172" t="s">
        <v>69</v>
      </c>
      <c r="D11" s="173"/>
      <c r="E11" s="188" t="s">
        <v>134</v>
      </c>
      <c r="F11" s="172" t="s">
        <v>0</v>
      </c>
      <c r="G11" s="176" t="s">
        <v>70</v>
      </c>
      <c r="H11" s="177"/>
      <c r="I11" s="177"/>
      <c r="J11" s="178"/>
      <c r="K11" s="179" t="s">
        <v>14</v>
      </c>
      <c r="L11" s="179"/>
      <c r="M11" s="181" t="s">
        <v>71</v>
      </c>
      <c r="N11" s="182"/>
      <c r="O11" s="181" t="s">
        <v>28</v>
      </c>
      <c r="P11" s="185"/>
    </row>
    <row r="12" spans="2:26" ht="76.5" customHeight="1" x14ac:dyDescent="0.25">
      <c r="B12" s="171"/>
      <c r="C12" s="174"/>
      <c r="D12" s="175"/>
      <c r="E12" s="189"/>
      <c r="F12" s="174"/>
      <c r="G12" s="187" t="s">
        <v>20</v>
      </c>
      <c r="H12" s="187"/>
      <c r="I12" s="187" t="s">
        <v>0</v>
      </c>
      <c r="J12" s="187"/>
      <c r="K12" s="180"/>
      <c r="L12" s="180"/>
      <c r="M12" s="183"/>
      <c r="N12" s="184"/>
      <c r="O12" s="183"/>
      <c r="P12" s="186"/>
    </row>
    <row r="13" spans="2:26" ht="15.75" x14ac:dyDescent="0.25">
      <c r="B13" s="52" t="s">
        <v>61</v>
      </c>
      <c r="C13" s="192"/>
      <c r="D13" s="192"/>
      <c r="E13" s="50">
        <v>0</v>
      </c>
      <c r="F13" s="51">
        <f>E13/$C$15</f>
        <v>0</v>
      </c>
      <c r="G13" s="192"/>
      <c r="H13" s="192"/>
      <c r="I13" s="193"/>
      <c r="J13" s="193"/>
      <c r="K13" s="193">
        <f>+I13-F13</f>
        <v>0</v>
      </c>
      <c r="L13" s="193"/>
      <c r="M13" s="194">
        <v>0.1</v>
      </c>
      <c r="N13" s="194"/>
      <c r="O13" s="195"/>
      <c r="P13" s="195"/>
      <c r="Z13" t="s">
        <v>72</v>
      </c>
    </row>
    <row r="14" spans="2:26" ht="15.75" x14ac:dyDescent="0.25">
      <c r="B14" s="52" t="s">
        <v>21</v>
      </c>
      <c r="C14" s="192">
        <v>11</v>
      </c>
      <c r="D14" s="192"/>
      <c r="E14" s="50">
        <v>10</v>
      </c>
      <c r="F14" s="51">
        <f>E14/$C$15</f>
        <v>0.1388888888888889</v>
      </c>
      <c r="G14" s="192">
        <v>11</v>
      </c>
      <c r="H14" s="192"/>
      <c r="I14" s="193">
        <f>G14/C15</f>
        <v>0.15277777777777779</v>
      </c>
      <c r="J14" s="193"/>
      <c r="K14" s="193">
        <f>+I14-F14</f>
        <v>1.3888888888888895E-2</v>
      </c>
      <c r="L14" s="193"/>
      <c r="M14" s="194">
        <v>0.2</v>
      </c>
      <c r="N14" s="194"/>
      <c r="O14" s="191" t="s">
        <v>72</v>
      </c>
      <c r="P14" s="191"/>
      <c r="Z14" t="s">
        <v>73</v>
      </c>
    </row>
    <row r="15" spans="2:26" ht="15.75" x14ac:dyDescent="0.25">
      <c r="B15" s="48" t="s">
        <v>1</v>
      </c>
      <c r="C15" s="196">
        <v>72</v>
      </c>
      <c r="D15" s="196"/>
      <c r="E15" s="53">
        <v>64</v>
      </c>
      <c r="F15" s="49"/>
      <c r="G15" s="196">
        <v>67</v>
      </c>
      <c r="H15" s="196"/>
      <c r="I15" s="197"/>
      <c r="J15" s="197"/>
      <c r="K15" s="197"/>
      <c r="L15" s="197"/>
      <c r="M15" s="198"/>
      <c r="N15" s="198"/>
      <c r="O15" s="199"/>
      <c r="P15" s="199"/>
    </row>
    <row r="17" spans="2:25" ht="45" customHeight="1" x14ac:dyDescent="0.25">
      <c r="B17" s="204" t="s">
        <v>81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2:25" ht="15.75" thickBot="1" x14ac:dyDescent="0.3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25" ht="15" customHeight="1" x14ac:dyDescent="0.25">
      <c r="B19" s="206" t="s">
        <v>29</v>
      </c>
      <c r="C19" s="207"/>
      <c r="D19" s="209" t="s">
        <v>133</v>
      </c>
      <c r="E19" s="130" t="s">
        <v>23</v>
      </c>
      <c r="F19" s="131"/>
      <c r="G19" s="132"/>
      <c r="H19" s="131" t="s">
        <v>24</v>
      </c>
      <c r="I19" s="131"/>
      <c r="J19" s="132"/>
      <c r="K19" s="136" t="s">
        <v>25</v>
      </c>
      <c r="L19" s="137"/>
      <c r="M19" s="144" t="s">
        <v>79</v>
      </c>
      <c r="N19" s="146" t="s">
        <v>78</v>
      </c>
      <c r="O19" s="148"/>
      <c r="P19" s="143"/>
      <c r="Q19" s="143"/>
      <c r="R19" s="149"/>
      <c r="S19" s="149"/>
      <c r="T19" s="129"/>
      <c r="U19" s="143"/>
      <c r="V19" s="143"/>
      <c r="W19" s="143"/>
      <c r="X19" s="128"/>
      <c r="Y19" s="129"/>
    </row>
    <row r="20" spans="2:25" ht="62.25" customHeight="1" x14ac:dyDescent="0.25">
      <c r="B20" s="208"/>
      <c r="C20" s="208"/>
      <c r="D20" s="210"/>
      <c r="E20" s="133"/>
      <c r="F20" s="134"/>
      <c r="G20" s="135"/>
      <c r="H20" s="134"/>
      <c r="I20" s="134"/>
      <c r="J20" s="135"/>
      <c r="K20" s="138"/>
      <c r="L20" s="139"/>
      <c r="M20" s="145"/>
      <c r="N20" s="147"/>
      <c r="O20" s="29"/>
      <c r="P20" s="24"/>
      <c r="Q20" s="25"/>
      <c r="R20" s="149"/>
      <c r="S20" s="149"/>
      <c r="T20" s="129"/>
      <c r="U20" s="24"/>
      <c r="V20" s="24"/>
      <c r="W20" s="25"/>
      <c r="X20" s="128"/>
      <c r="Y20" s="129"/>
    </row>
    <row r="21" spans="2:25" ht="15.75" x14ac:dyDescent="0.25">
      <c r="B21" s="216" t="s">
        <v>131</v>
      </c>
      <c r="C21" s="217"/>
      <c r="D21" s="46"/>
      <c r="E21" s="190"/>
      <c r="F21" s="190"/>
      <c r="G21" s="190"/>
      <c r="H21" s="142"/>
      <c r="I21" s="142"/>
      <c r="J21" s="142"/>
      <c r="K21" s="140"/>
      <c r="L21" s="141"/>
      <c r="M21" s="45"/>
      <c r="N21" s="32"/>
      <c r="O21" s="30"/>
      <c r="P21" s="26"/>
      <c r="Q21" s="26"/>
      <c r="R21" s="27"/>
      <c r="S21" s="27"/>
      <c r="T21" s="27"/>
      <c r="U21" s="27"/>
      <c r="V21" s="27"/>
      <c r="W21" s="27"/>
      <c r="X21" s="28"/>
      <c r="Y21" s="28"/>
    </row>
    <row r="22" spans="2:25" ht="15.75" x14ac:dyDescent="0.25">
      <c r="B22" s="218" t="s">
        <v>27</v>
      </c>
      <c r="C22" s="219"/>
      <c r="D22" s="46">
        <v>64</v>
      </c>
      <c r="E22" s="190">
        <v>7</v>
      </c>
      <c r="F22" s="190"/>
      <c r="G22" s="190"/>
      <c r="H22" s="142">
        <f>+E22/D22</f>
        <v>0.109375</v>
      </c>
      <c r="I22" s="142"/>
      <c r="J22" s="142"/>
      <c r="K22" s="140">
        <v>67</v>
      </c>
      <c r="L22" s="141"/>
      <c r="M22" s="45">
        <v>7</v>
      </c>
      <c r="N22" s="32">
        <f>+M22/K22</f>
        <v>0.1044776119402985</v>
      </c>
      <c r="O22" s="31"/>
      <c r="P22" s="27"/>
      <c r="Q22" s="27"/>
      <c r="R22" s="27"/>
      <c r="S22" s="27"/>
      <c r="T22" s="27"/>
      <c r="U22" s="27"/>
      <c r="V22" s="27"/>
      <c r="W22" s="27"/>
      <c r="X22" s="6"/>
      <c r="Y22" s="6"/>
    </row>
    <row r="25" spans="2:25" ht="70.5" customHeight="1" thickBot="1" x14ac:dyDescent="0.3">
      <c r="B25" s="150" t="s">
        <v>106</v>
      </c>
      <c r="C25" s="150"/>
      <c r="D25" s="150"/>
      <c r="E25" s="150"/>
      <c r="F25" s="150"/>
      <c r="G25" s="150"/>
      <c r="H25" s="150"/>
      <c r="I25" s="150"/>
    </row>
    <row r="26" spans="2:25" ht="50.25" customHeight="1" x14ac:dyDescent="0.25">
      <c r="B26" s="211" t="s">
        <v>82</v>
      </c>
      <c r="C26" s="212"/>
      <c r="D26" s="213" t="s">
        <v>135</v>
      </c>
      <c r="E26" s="213"/>
      <c r="F26" s="213" t="s">
        <v>83</v>
      </c>
      <c r="G26" s="213"/>
      <c r="H26" s="214" t="s">
        <v>14</v>
      </c>
      <c r="I26" s="215"/>
    </row>
    <row r="27" spans="2:25" x14ac:dyDescent="0.25">
      <c r="B27" s="126" t="s">
        <v>84</v>
      </c>
      <c r="C27" s="127"/>
      <c r="D27" s="125">
        <f>+D28+D29+D30</f>
        <v>1</v>
      </c>
      <c r="E27" s="125"/>
      <c r="F27" s="125">
        <f t="shared" ref="F27" si="4">+F28+F29+F30</f>
        <v>0</v>
      </c>
      <c r="G27" s="125"/>
      <c r="H27" s="125">
        <f t="shared" ref="H27" si="5">+H28+H29+H30</f>
        <v>0</v>
      </c>
      <c r="I27" s="125"/>
    </row>
    <row r="28" spans="2:25" x14ac:dyDescent="0.25">
      <c r="B28" s="119" t="s">
        <v>85</v>
      </c>
      <c r="C28" s="120"/>
      <c r="D28" s="121">
        <v>1</v>
      </c>
      <c r="E28" s="121"/>
      <c r="F28" s="121"/>
      <c r="G28" s="121"/>
      <c r="H28" s="122"/>
      <c r="I28" s="122"/>
    </row>
    <row r="29" spans="2:25" x14ac:dyDescent="0.25">
      <c r="B29" s="119" t="s">
        <v>86</v>
      </c>
      <c r="C29" s="120"/>
      <c r="D29" s="121">
        <v>0</v>
      </c>
      <c r="E29" s="121"/>
      <c r="F29" s="121"/>
      <c r="G29" s="121"/>
      <c r="H29" s="122"/>
      <c r="I29" s="122"/>
    </row>
    <row r="30" spans="2:25" x14ac:dyDescent="0.25">
      <c r="B30" s="119" t="s">
        <v>87</v>
      </c>
      <c r="C30" s="120"/>
      <c r="D30" s="121">
        <v>0</v>
      </c>
      <c r="E30" s="121"/>
      <c r="F30" s="121"/>
      <c r="G30" s="121"/>
      <c r="H30" s="122"/>
      <c r="I30" s="122"/>
    </row>
    <row r="31" spans="2:25" x14ac:dyDescent="0.25">
      <c r="B31" s="126" t="s">
        <v>88</v>
      </c>
      <c r="C31" s="127"/>
      <c r="D31" s="125">
        <f>+D32+D33+D34</f>
        <v>9</v>
      </c>
      <c r="E31" s="125"/>
      <c r="F31" s="125">
        <f t="shared" ref="F31" si="6">+F32+F33+F34</f>
        <v>0</v>
      </c>
      <c r="G31" s="125"/>
      <c r="H31" s="125">
        <f t="shared" ref="H31" si="7">+H32+H33+H34</f>
        <v>0</v>
      </c>
      <c r="I31" s="125"/>
    </row>
    <row r="32" spans="2:25" x14ac:dyDescent="0.25">
      <c r="B32" s="119" t="s">
        <v>85</v>
      </c>
      <c r="C32" s="120"/>
      <c r="D32" s="121">
        <v>0</v>
      </c>
      <c r="E32" s="121"/>
      <c r="F32" s="121"/>
      <c r="G32" s="121"/>
      <c r="H32" s="122"/>
      <c r="I32" s="122"/>
    </row>
    <row r="33" spans="2:9" x14ac:dyDescent="0.25">
      <c r="B33" s="119" t="s">
        <v>86</v>
      </c>
      <c r="C33" s="120"/>
      <c r="D33" s="121">
        <v>2</v>
      </c>
      <c r="E33" s="121"/>
      <c r="F33" s="121"/>
      <c r="G33" s="121"/>
      <c r="H33" s="122"/>
      <c r="I33" s="122"/>
    </row>
    <row r="34" spans="2:9" x14ac:dyDescent="0.25">
      <c r="B34" s="119" t="s">
        <v>87</v>
      </c>
      <c r="C34" s="120"/>
      <c r="D34" s="121">
        <v>7</v>
      </c>
      <c r="E34" s="121"/>
      <c r="F34" s="121"/>
      <c r="G34" s="121"/>
      <c r="H34" s="122"/>
      <c r="I34" s="122"/>
    </row>
    <row r="35" spans="2:9" x14ac:dyDescent="0.25">
      <c r="B35" s="126" t="s">
        <v>89</v>
      </c>
      <c r="C35" s="127"/>
      <c r="D35" s="125">
        <f>+D36+D37+D38</f>
        <v>1</v>
      </c>
      <c r="E35" s="125"/>
      <c r="F35" s="125">
        <f t="shared" ref="F35" si="8">+F36+F37+F38</f>
        <v>0</v>
      </c>
      <c r="G35" s="125"/>
      <c r="H35" s="125">
        <f t="shared" ref="H35" si="9">+H36+H37+H38</f>
        <v>0</v>
      </c>
      <c r="I35" s="125"/>
    </row>
    <row r="36" spans="2:9" x14ac:dyDescent="0.25">
      <c r="B36" s="119" t="s">
        <v>85</v>
      </c>
      <c r="C36" s="120"/>
      <c r="D36" s="121">
        <v>0</v>
      </c>
      <c r="E36" s="121"/>
      <c r="F36" s="121"/>
      <c r="G36" s="121"/>
      <c r="H36" s="122"/>
      <c r="I36" s="122"/>
    </row>
    <row r="37" spans="2:9" x14ac:dyDescent="0.25">
      <c r="B37" s="119" t="s">
        <v>86</v>
      </c>
      <c r="C37" s="120"/>
      <c r="D37" s="121">
        <v>0</v>
      </c>
      <c r="E37" s="121"/>
      <c r="F37" s="121"/>
      <c r="G37" s="121"/>
      <c r="H37" s="122"/>
      <c r="I37" s="122"/>
    </row>
    <row r="38" spans="2:9" x14ac:dyDescent="0.25">
      <c r="B38" s="119" t="s">
        <v>87</v>
      </c>
      <c r="C38" s="120"/>
      <c r="D38" s="121">
        <v>1</v>
      </c>
      <c r="E38" s="121"/>
      <c r="F38" s="121"/>
      <c r="G38" s="121"/>
      <c r="H38" s="122"/>
      <c r="I38" s="122"/>
    </row>
    <row r="39" spans="2:9" x14ac:dyDescent="0.25">
      <c r="B39" s="126" t="s">
        <v>90</v>
      </c>
      <c r="C39" s="127"/>
      <c r="D39" s="125">
        <f>+D40+D41+D42</f>
        <v>1</v>
      </c>
      <c r="E39" s="125"/>
      <c r="F39" s="125">
        <f t="shared" ref="F39" si="10">+F40+F41+F42</f>
        <v>0</v>
      </c>
      <c r="G39" s="125"/>
      <c r="H39" s="125">
        <f t="shared" ref="H39" si="11">+H40+H41+H42</f>
        <v>0</v>
      </c>
      <c r="I39" s="125"/>
    </row>
    <row r="40" spans="2:9" ht="15" customHeight="1" x14ac:dyDescent="0.25">
      <c r="B40" s="119" t="s">
        <v>85</v>
      </c>
      <c r="C40" s="120"/>
      <c r="D40" s="121">
        <v>0</v>
      </c>
      <c r="E40" s="121"/>
      <c r="F40" s="121"/>
      <c r="G40" s="121"/>
      <c r="H40" s="122"/>
      <c r="I40" s="122"/>
    </row>
    <row r="41" spans="2:9" x14ac:dyDescent="0.25">
      <c r="B41" s="119" t="s">
        <v>86</v>
      </c>
      <c r="C41" s="120"/>
      <c r="D41" s="121">
        <v>0</v>
      </c>
      <c r="E41" s="121"/>
      <c r="F41" s="121"/>
      <c r="G41" s="121"/>
      <c r="H41" s="122"/>
      <c r="I41" s="122"/>
    </row>
    <row r="42" spans="2:9" x14ac:dyDescent="0.25">
      <c r="B42" s="119" t="s">
        <v>87</v>
      </c>
      <c r="C42" s="120"/>
      <c r="D42" s="121">
        <v>1</v>
      </c>
      <c r="E42" s="121"/>
      <c r="F42" s="121"/>
      <c r="G42" s="121"/>
      <c r="H42" s="122"/>
      <c r="I42" s="122"/>
    </row>
    <row r="43" spans="2:9" x14ac:dyDescent="0.25">
      <c r="B43" s="126" t="s">
        <v>91</v>
      </c>
      <c r="C43" s="127"/>
      <c r="D43" s="125">
        <f>+D44+D45+D46</f>
        <v>22</v>
      </c>
      <c r="E43" s="125"/>
      <c r="F43" s="125">
        <f t="shared" ref="F43" si="12">+F44+F45+F46</f>
        <v>0</v>
      </c>
      <c r="G43" s="125"/>
      <c r="H43" s="125">
        <f t="shared" ref="H43" si="13">+H44+H45+H46</f>
        <v>0</v>
      </c>
      <c r="I43" s="125"/>
    </row>
    <row r="44" spans="2:9" x14ac:dyDescent="0.25">
      <c r="B44" s="119" t="s">
        <v>85</v>
      </c>
      <c r="C44" s="120"/>
      <c r="D44" s="121">
        <v>0</v>
      </c>
      <c r="E44" s="121"/>
      <c r="F44" s="121"/>
      <c r="G44" s="121"/>
      <c r="H44" s="122"/>
      <c r="I44" s="122"/>
    </row>
    <row r="45" spans="2:9" x14ac:dyDescent="0.25">
      <c r="B45" s="119" t="s">
        <v>86</v>
      </c>
      <c r="C45" s="120"/>
      <c r="D45" s="121">
        <v>2</v>
      </c>
      <c r="E45" s="121"/>
      <c r="F45" s="121"/>
      <c r="G45" s="121"/>
      <c r="H45" s="122"/>
      <c r="I45" s="122"/>
    </row>
    <row r="46" spans="2:9" x14ac:dyDescent="0.25">
      <c r="B46" s="119" t="s">
        <v>87</v>
      </c>
      <c r="C46" s="120"/>
      <c r="D46" s="121">
        <v>20</v>
      </c>
      <c r="E46" s="121"/>
      <c r="F46" s="121"/>
      <c r="G46" s="121"/>
      <c r="H46" s="122"/>
      <c r="I46" s="122"/>
    </row>
    <row r="47" spans="2:9" x14ac:dyDescent="0.25">
      <c r="B47" s="126" t="s">
        <v>92</v>
      </c>
      <c r="C47" s="127"/>
      <c r="D47" s="125">
        <f>+D48+D49+D50</f>
        <v>6</v>
      </c>
      <c r="E47" s="125"/>
      <c r="F47" s="125">
        <f t="shared" ref="F47" si="14">+F48+F49+F50</f>
        <v>0</v>
      </c>
      <c r="G47" s="125"/>
      <c r="H47" s="125">
        <f t="shared" ref="H47" si="15">+H48+H49+H50</f>
        <v>0</v>
      </c>
      <c r="I47" s="125"/>
    </row>
    <row r="48" spans="2:9" x14ac:dyDescent="0.25">
      <c r="B48" s="119" t="s">
        <v>85</v>
      </c>
      <c r="C48" s="120"/>
      <c r="D48" s="121">
        <v>0</v>
      </c>
      <c r="E48" s="121"/>
      <c r="F48" s="121"/>
      <c r="G48" s="121"/>
      <c r="H48" s="122"/>
      <c r="I48" s="122"/>
    </row>
    <row r="49" spans="2:9" x14ac:dyDescent="0.25">
      <c r="B49" s="119" t="s">
        <v>86</v>
      </c>
      <c r="C49" s="120"/>
      <c r="D49" s="121">
        <v>0</v>
      </c>
      <c r="E49" s="121"/>
      <c r="F49" s="121"/>
      <c r="G49" s="121"/>
      <c r="H49" s="122"/>
      <c r="I49" s="122"/>
    </row>
    <row r="50" spans="2:9" x14ac:dyDescent="0.25">
      <c r="B50" s="119" t="s">
        <v>87</v>
      </c>
      <c r="C50" s="120"/>
      <c r="D50" s="121">
        <v>6</v>
      </c>
      <c r="E50" s="121"/>
      <c r="F50" s="121"/>
      <c r="G50" s="121"/>
      <c r="H50" s="122"/>
      <c r="I50" s="122"/>
    </row>
    <row r="51" spans="2:9" x14ac:dyDescent="0.25">
      <c r="B51" s="242" t="s">
        <v>144</v>
      </c>
      <c r="C51" s="241"/>
      <c r="D51" s="250">
        <f>D52+D53+D54</f>
        <v>1</v>
      </c>
      <c r="E51" s="251"/>
      <c r="F51" s="250">
        <f t="shared" ref="F51" si="16">F52+F53+F54</f>
        <v>0</v>
      </c>
      <c r="G51" s="251"/>
      <c r="H51" s="250">
        <f t="shared" ref="H51" si="17">H52+H53+H54</f>
        <v>0</v>
      </c>
      <c r="I51" s="251"/>
    </row>
    <row r="52" spans="2:9" x14ac:dyDescent="0.25">
      <c r="B52" s="248" t="s">
        <v>85</v>
      </c>
      <c r="C52" s="249"/>
      <c r="D52" s="243">
        <v>0</v>
      </c>
      <c r="E52" s="244"/>
      <c r="F52" s="245"/>
      <c r="G52" s="244"/>
      <c r="H52" s="246"/>
      <c r="I52" s="247"/>
    </row>
    <row r="53" spans="2:9" x14ac:dyDescent="0.25">
      <c r="B53" s="248" t="s">
        <v>86</v>
      </c>
      <c r="C53" s="249"/>
      <c r="D53" s="243">
        <v>0</v>
      </c>
      <c r="E53" s="244"/>
      <c r="F53" s="245"/>
      <c r="G53" s="244"/>
      <c r="H53" s="246"/>
      <c r="I53" s="247"/>
    </row>
    <row r="54" spans="2:9" x14ac:dyDescent="0.25">
      <c r="B54" s="248" t="s">
        <v>87</v>
      </c>
      <c r="C54" s="249"/>
      <c r="D54" s="243">
        <v>1</v>
      </c>
      <c r="E54" s="244"/>
      <c r="F54" s="245"/>
      <c r="G54" s="244"/>
      <c r="H54" s="246"/>
      <c r="I54" s="247"/>
    </row>
    <row r="55" spans="2:9" x14ac:dyDescent="0.25">
      <c r="B55" s="123" t="s">
        <v>93</v>
      </c>
      <c r="C55" s="124"/>
      <c r="D55" s="125">
        <f>+D56+D57+D58</f>
        <v>8</v>
      </c>
      <c r="E55" s="125"/>
      <c r="F55" s="125">
        <f t="shared" ref="F55" si="18">+F56+F57+F58</f>
        <v>0</v>
      </c>
      <c r="G55" s="125"/>
      <c r="H55" s="125">
        <f t="shared" ref="H55" si="19">+H56+H57+H58</f>
        <v>0</v>
      </c>
      <c r="I55" s="125"/>
    </row>
    <row r="56" spans="2:9" x14ac:dyDescent="0.25">
      <c r="B56" s="119" t="s">
        <v>85</v>
      </c>
      <c r="C56" s="120"/>
      <c r="D56" s="121">
        <v>0</v>
      </c>
      <c r="E56" s="121"/>
      <c r="F56" s="121"/>
      <c r="G56" s="121"/>
      <c r="H56" s="122"/>
      <c r="I56" s="122"/>
    </row>
    <row r="57" spans="2:9" x14ac:dyDescent="0.25">
      <c r="B57" s="119" t="s">
        <v>86</v>
      </c>
      <c r="C57" s="120"/>
      <c r="D57" s="121">
        <v>1</v>
      </c>
      <c r="E57" s="121"/>
      <c r="F57" s="121"/>
      <c r="G57" s="121"/>
      <c r="H57" s="122"/>
      <c r="I57" s="122"/>
    </row>
    <row r="58" spans="2:9" x14ac:dyDescent="0.25">
      <c r="B58" s="119" t="s">
        <v>87</v>
      </c>
      <c r="C58" s="120"/>
      <c r="D58" s="121">
        <v>7</v>
      </c>
      <c r="E58" s="121"/>
      <c r="F58" s="121"/>
      <c r="G58" s="121"/>
      <c r="H58" s="122"/>
      <c r="I58" s="122"/>
    </row>
    <row r="59" spans="2:9" x14ac:dyDescent="0.25">
      <c r="B59" s="123" t="s">
        <v>94</v>
      </c>
      <c r="C59" s="124"/>
      <c r="D59" s="125">
        <f>+D60+D61+D62</f>
        <v>1</v>
      </c>
      <c r="E59" s="125"/>
      <c r="F59" s="125">
        <f t="shared" ref="F59" si="20">+F60+F61+F62</f>
        <v>0</v>
      </c>
      <c r="G59" s="125"/>
      <c r="H59" s="125">
        <f t="shared" ref="H59" si="21">+H60+H61+H62</f>
        <v>0</v>
      </c>
      <c r="I59" s="125"/>
    </row>
    <row r="60" spans="2:9" x14ac:dyDescent="0.25">
      <c r="B60" s="119" t="s">
        <v>85</v>
      </c>
      <c r="C60" s="120"/>
      <c r="D60" s="121">
        <v>0</v>
      </c>
      <c r="E60" s="121"/>
      <c r="F60" s="121"/>
      <c r="G60" s="121"/>
      <c r="H60" s="122"/>
      <c r="I60" s="122"/>
    </row>
    <row r="61" spans="2:9" x14ac:dyDescent="0.25">
      <c r="B61" s="119" t="s">
        <v>86</v>
      </c>
      <c r="C61" s="120"/>
      <c r="D61" s="121">
        <v>0</v>
      </c>
      <c r="E61" s="121"/>
      <c r="F61" s="121"/>
      <c r="G61" s="121"/>
      <c r="H61" s="122"/>
      <c r="I61" s="122"/>
    </row>
    <row r="62" spans="2:9" x14ac:dyDescent="0.25">
      <c r="B62" s="119" t="s">
        <v>87</v>
      </c>
      <c r="C62" s="120"/>
      <c r="D62" s="121">
        <v>1</v>
      </c>
      <c r="E62" s="121"/>
      <c r="F62" s="121"/>
      <c r="G62" s="121"/>
      <c r="H62" s="122"/>
      <c r="I62" s="122"/>
    </row>
    <row r="63" spans="2:9" x14ac:dyDescent="0.25">
      <c r="B63" s="123" t="s">
        <v>95</v>
      </c>
      <c r="C63" s="124"/>
      <c r="D63" s="125">
        <f>+D64+D65+D66</f>
        <v>1</v>
      </c>
      <c r="E63" s="125"/>
      <c r="F63" s="125">
        <f t="shared" ref="F63" si="22">+F64+F65+F66</f>
        <v>0</v>
      </c>
      <c r="G63" s="125"/>
      <c r="H63" s="125">
        <f t="shared" ref="H63" si="23">+H64+H65+H66</f>
        <v>0</v>
      </c>
      <c r="I63" s="125"/>
    </row>
    <row r="64" spans="2:9" x14ac:dyDescent="0.25">
      <c r="B64" s="119" t="s">
        <v>85</v>
      </c>
      <c r="C64" s="120"/>
      <c r="D64" s="121">
        <v>0</v>
      </c>
      <c r="E64" s="121"/>
      <c r="F64" s="121"/>
      <c r="G64" s="121"/>
      <c r="H64" s="122"/>
      <c r="I64" s="122"/>
    </row>
    <row r="65" spans="2:9" x14ac:dyDescent="0.25">
      <c r="B65" s="119" t="s">
        <v>86</v>
      </c>
      <c r="C65" s="120"/>
      <c r="D65" s="121">
        <v>0</v>
      </c>
      <c r="E65" s="121"/>
      <c r="F65" s="121"/>
      <c r="G65" s="121"/>
      <c r="H65" s="122"/>
      <c r="I65" s="122"/>
    </row>
    <row r="66" spans="2:9" x14ac:dyDescent="0.25">
      <c r="B66" s="119" t="s">
        <v>87</v>
      </c>
      <c r="C66" s="120"/>
      <c r="D66" s="121">
        <v>1</v>
      </c>
      <c r="E66" s="121"/>
      <c r="F66" s="121"/>
      <c r="G66" s="121"/>
      <c r="H66" s="122"/>
      <c r="I66" s="122"/>
    </row>
    <row r="67" spans="2:9" x14ac:dyDescent="0.25">
      <c r="B67" s="123" t="s">
        <v>96</v>
      </c>
      <c r="C67" s="124"/>
      <c r="D67" s="125">
        <f>+D68+D69+D70</f>
        <v>2</v>
      </c>
      <c r="E67" s="125"/>
      <c r="F67" s="125">
        <f t="shared" ref="F67" si="24">+F68+F69+F70</f>
        <v>0</v>
      </c>
      <c r="G67" s="125"/>
      <c r="H67" s="125">
        <f t="shared" ref="H67" si="25">+H68+H69+H70</f>
        <v>0</v>
      </c>
      <c r="I67" s="125"/>
    </row>
    <row r="68" spans="2:9" x14ac:dyDescent="0.25">
      <c r="B68" s="119" t="s">
        <v>85</v>
      </c>
      <c r="C68" s="120"/>
      <c r="D68" s="121">
        <v>0</v>
      </c>
      <c r="E68" s="121"/>
      <c r="F68" s="121"/>
      <c r="G68" s="121"/>
      <c r="H68" s="122"/>
      <c r="I68" s="122"/>
    </row>
    <row r="69" spans="2:9" x14ac:dyDescent="0.25">
      <c r="B69" s="119" t="s">
        <v>86</v>
      </c>
      <c r="C69" s="120"/>
      <c r="D69" s="121">
        <v>1</v>
      </c>
      <c r="E69" s="121"/>
      <c r="F69" s="121"/>
      <c r="G69" s="121"/>
      <c r="H69" s="122"/>
      <c r="I69" s="122"/>
    </row>
    <row r="70" spans="2:9" x14ac:dyDescent="0.25">
      <c r="B70" s="119" t="s">
        <v>87</v>
      </c>
      <c r="C70" s="120"/>
      <c r="D70" s="121">
        <v>1</v>
      </c>
      <c r="E70" s="121"/>
      <c r="F70" s="121"/>
      <c r="G70" s="121"/>
      <c r="H70" s="122"/>
      <c r="I70" s="122"/>
    </row>
    <row r="71" spans="2:9" x14ac:dyDescent="0.25">
      <c r="B71" s="123" t="s">
        <v>97</v>
      </c>
      <c r="C71" s="124"/>
      <c r="D71" s="125">
        <f>+D72+D73+D74</f>
        <v>1</v>
      </c>
      <c r="E71" s="125"/>
      <c r="F71" s="125">
        <f t="shared" ref="F71" si="26">+F72+F73+F74</f>
        <v>0</v>
      </c>
      <c r="G71" s="125"/>
      <c r="H71" s="125">
        <f t="shared" ref="H71" si="27">+H72+H73+H74</f>
        <v>0</v>
      </c>
      <c r="I71" s="125"/>
    </row>
    <row r="72" spans="2:9" x14ac:dyDescent="0.25">
      <c r="B72" s="119" t="s">
        <v>85</v>
      </c>
      <c r="C72" s="120"/>
      <c r="D72" s="121">
        <v>0</v>
      </c>
      <c r="E72" s="121"/>
      <c r="F72" s="121"/>
      <c r="G72" s="121"/>
      <c r="H72" s="122"/>
      <c r="I72" s="122"/>
    </row>
    <row r="73" spans="2:9" x14ac:dyDescent="0.25">
      <c r="B73" s="119" t="s">
        <v>86</v>
      </c>
      <c r="C73" s="120"/>
      <c r="D73" s="121">
        <v>0</v>
      </c>
      <c r="E73" s="121"/>
      <c r="F73" s="121"/>
      <c r="G73" s="121"/>
      <c r="H73" s="122"/>
      <c r="I73" s="122"/>
    </row>
    <row r="74" spans="2:9" x14ac:dyDescent="0.25">
      <c r="B74" s="119" t="s">
        <v>87</v>
      </c>
      <c r="C74" s="120"/>
      <c r="D74" s="121">
        <v>1</v>
      </c>
      <c r="E74" s="121"/>
      <c r="F74" s="121"/>
      <c r="G74" s="121"/>
      <c r="H74" s="122"/>
      <c r="I74" s="122"/>
    </row>
    <row r="75" spans="2:9" x14ac:dyDescent="0.25">
      <c r="B75" s="123" t="s">
        <v>98</v>
      </c>
      <c r="C75" s="124"/>
      <c r="D75" s="125">
        <f>+D76+D77+D78</f>
        <v>8</v>
      </c>
      <c r="E75" s="125"/>
      <c r="F75" s="125">
        <f t="shared" ref="F75" si="28">+F76+F77+F78</f>
        <v>0</v>
      </c>
      <c r="G75" s="125"/>
      <c r="H75" s="125">
        <f t="shared" ref="H75" si="29">+H76+H77+H78</f>
        <v>0</v>
      </c>
      <c r="I75" s="125"/>
    </row>
    <row r="76" spans="2:9" x14ac:dyDescent="0.25">
      <c r="B76" s="119" t="s">
        <v>85</v>
      </c>
      <c r="C76" s="120"/>
      <c r="D76" s="121">
        <v>0</v>
      </c>
      <c r="E76" s="121"/>
      <c r="F76" s="121"/>
      <c r="G76" s="121"/>
      <c r="H76" s="122"/>
      <c r="I76" s="122"/>
    </row>
    <row r="77" spans="2:9" x14ac:dyDescent="0.25">
      <c r="B77" s="119" t="s">
        <v>86</v>
      </c>
      <c r="C77" s="120"/>
      <c r="D77" s="121">
        <v>0</v>
      </c>
      <c r="E77" s="121"/>
      <c r="F77" s="121"/>
      <c r="G77" s="121"/>
      <c r="H77" s="122"/>
      <c r="I77" s="122"/>
    </row>
    <row r="78" spans="2:9" x14ac:dyDescent="0.25">
      <c r="B78" s="119" t="s">
        <v>87</v>
      </c>
      <c r="C78" s="120"/>
      <c r="D78" s="121">
        <v>8</v>
      </c>
      <c r="E78" s="121"/>
      <c r="F78" s="121"/>
      <c r="G78" s="121"/>
      <c r="H78" s="122"/>
      <c r="I78" s="122"/>
    </row>
    <row r="79" spans="2:9" ht="30.75" customHeight="1" x14ac:dyDescent="0.25">
      <c r="B79" s="123" t="s">
        <v>99</v>
      </c>
      <c r="C79" s="124"/>
      <c r="D79" s="125">
        <f>+D80+D81+D82</f>
        <v>1</v>
      </c>
      <c r="E79" s="125"/>
      <c r="F79" s="125">
        <f t="shared" ref="F79" si="30">+F80+F81+F82</f>
        <v>0</v>
      </c>
      <c r="G79" s="125"/>
      <c r="H79" s="125">
        <f t="shared" ref="H79" si="31">+H80+H81+H82</f>
        <v>0</v>
      </c>
      <c r="I79" s="125"/>
    </row>
    <row r="80" spans="2:9" x14ac:dyDescent="0.25">
      <c r="B80" s="119" t="s">
        <v>85</v>
      </c>
      <c r="C80" s="120"/>
      <c r="D80" s="121">
        <v>0</v>
      </c>
      <c r="E80" s="121"/>
      <c r="F80" s="121"/>
      <c r="G80" s="121"/>
      <c r="H80" s="122"/>
      <c r="I80" s="122"/>
    </row>
    <row r="81" spans="2:9" x14ac:dyDescent="0.25">
      <c r="B81" s="119" t="s">
        <v>86</v>
      </c>
      <c r="C81" s="120"/>
      <c r="D81" s="121">
        <v>1</v>
      </c>
      <c r="E81" s="121"/>
      <c r="F81" s="121"/>
      <c r="G81" s="121"/>
      <c r="H81" s="122"/>
      <c r="I81" s="122"/>
    </row>
    <row r="82" spans="2:9" x14ac:dyDescent="0.25">
      <c r="B82" s="119" t="s">
        <v>87</v>
      </c>
      <c r="C82" s="120"/>
      <c r="D82" s="121">
        <v>0</v>
      </c>
      <c r="E82" s="121"/>
      <c r="F82" s="121"/>
      <c r="G82" s="121"/>
      <c r="H82" s="122"/>
      <c r="I82" s="122"/>
    </row>
    <row r="83" spans="2:9" x14ac:dyDescent="0.25">
      <c r="B83" s="123" t="s">
        <v>100</v>
      </c>
      <c r="C83" s="124"/>
      <c r="D83" s="125">
        <f>+D84+D85+D86</f>
        <v>0</v>
      </c>
      <c r="E83" s="125"/>
      <c r="F83" s="125">
        <f t="shared" ref="F83" si="32">+F84+F85+F86</f>
        <v>0</v>
      </c>
      <c r="G83" s="125"/>
      <c r="H83" s="125">
        <f t="shared" ref="H83" si="33">+H84+H85+H86</f>
        <v>0</v>
      </c>
      <c r="I83" s="125"/>
    </row>
    <row r="84" spans="2:9" x14ac:dyDescent="0.25">
      <c r="B84" s="119" t="s">
        <v>85</v>
      </c>
      <c r="C84" s="120"/>
      <c r="D84" s="121">
        <v>0</v>
      </c>
      <c r="E84" s="121"/>
      <c r="F84" s="121"/>
      <c r="G84" s="121"/>
      <c r="H84" s="122"/>
      <c r="I84" s="122"/>
    </row>
    <row r="85" spans="2:9" x14ac:dyDescent="0.25">
      <c r="B85" s="119" t="s">
        <v>86</v>
      </c>
      <c r="C85" s="120"/>
      <c r="D85" s="121">
        <v>0</v>
      </c>
      <c r="E85" s="121"/>
      <c r="F85" s="121"/>
      <c r="G85" s="121"/>
      <c r="H85" s="122"/>
      <c r="I85" s="122"/>
    </row>
    <row r="86" spans="2:9" x14ac:dyDescent="0.25">
      <c r="B86" s="119" t="s">
        <v>87</v>
      </c>
      <c r="C86" s="120"/>
      <c r="D86" s="121">
        <v>0</v>
      </c>
      <c r="E86" s="121"/>
      <c r="F86" s="121"/>
      <c r="G86" s="121"/>
      <c r="H86" s="122"/>
      <c r="I86" s="122"/>
    </row>
    <row r="87" spans="2:9" x14ac:dyDescent="0.25">
      <c r="B87" s="123" t="s">
        <v>101</v>
      </c>
      <c r="C87" s="124"/>
      <c r="D87" s="125">
        <f>+D88+D89+D90</f>
        <v>1</v>
      </c>
      <c r="E87" s="125"/>
      <c r="F87" s="125">
        <f t="shared" ref="F87" si="34">+F88+F89+F90</f>
        <v>0</v>
      </c>
      <c r="G87" s="125"/>
      <c r="H87" s="125">
        <f t="shared" ref="H87" si="35">+H88+H89+H90</f>
        <v>0</v>
      </c>
      <c r="I87" s="125"/>
    </row>
    <row r="88" spans="2:9" x14ac:dyDescent="0.25">
      <c r="B88" s="119" t="s">
        <v>85</v>
      </c>
      <c r="C88" s="120"/>
      <c r="D88" s="121">
        <v>0</v>
      </c>
      <c r="E88" s="121"/>
      <c r="F88" s="121"/>
      <c r="G88" s="121"/>
      <c r="H88" s="122"/>
      <c r="I88" s="122"/>
    </row>
    <row r="89" spans="2:9" x14ac:dyDescent="0.25">
      <c r="B89" s="119" t="s">
        <v>86</v>
      </c>
      <c r="C89" s="120"/>
      <c r="D89" s="121">
        <v>0</v>
      </c>
      <c r="E89" s="121"/>
      <c r="F89" s="121"/>
      <c r="G89" s="121"/>
      <c r="H89" s="122"/>
      <c r="I89" s="122"/>
    </row>
    <row r="90" spans="2:9" x14ac:dyDescent="0.25">
      <c r="B90" s="119" t="s">
        <v>87</v>
      </c>
      <c r="C90" s="120"/>
      <c r="D90" s="121">
        <v>1</v>
      </c>
      <c r="E90" s="121"/>
      <c r="F90" s="121"/>
      <c r="G90" s="121"/>
      <c r="H90" s="122"/>
      <c r="I90" s="122"/>
    </row>
    <row r="91" spans="2:9" ht="27.75" customHeight="1" x14ac:dyDescent="0.25">
      <c r="B91" s="109" t="s">
        <v>102</v>
      </c>
      <c r="C91" s="110"/>
      <c r="D91" s="111">
        <f>D28+D29+D32+D33+D36+D37+D40+D41+D44+D45+D48+D49+D56+D57+D60+D61+D64+D65+D68+D69+D72+D73+D76+D77+D80+D81+D84+D85+D88+D89</f>
        <v>8</v>
      </c>
      <c r="E91" s="111"/>
      <c r="F91" s="111">
        <f t="shared" ref="F91" si="36">F28+F29+F32+F33+F36+F37+F40+F41+F44+F45+F48+F49+F56+F57+F60+F61+F64+F65+F68+F69+F72+F73+F76+F77+F80+F81+F84+F85+F88+F89</f>
        <v>0</v>
      </c>
      <c r="G91" s="111"/>
      <c r="H91" s="111">
        <f t="shared" ref="H91" si="37">H28+H29+H32+H33+H36+H37+H40+H41+H44+H45+H48+H49+H56+H57+H60+H61+H64+H65+H68+H69+H72+H73+H76+H77+H80+H81+H84+H85+H88+H89</f>
        <v>0</v>
      </c>
      <c r="I91" s="111"/>
    </row>
    <row r="92" spans="2:9" ht="30" customHeight="1" x14ac:dyDescent="0.25">
      <c r="B92" s="109" t="s">
        <v>103</v>
      </c>
      <c r="C92" s="110"/>
      <c r="D92" s="111">
        <f>D30+D34+D38+D42+D46+D50+D58+D62+D66+D70+D74+D78+D82+D86+D90</f>
        <v>55</v>
      </c>
      <c r="E92" s="111"/>
      <c r="F92" s="111">
        <f t="shared" ref="F92" si="38">F30+F34+F38+F42+F46+F50+F58+F62+F66+F70+F74+F78+F82+F86+F90</f>
        <v>0</v>
      </c>
      <c r="G92" s="111"/>
      <c r="H92" s="111">
        <f t="shared" ref="H92" si="39">H30+H34+H38+H42+H46+H50+H58+H62+H66+H70+H74+H78+H82+H86+H90</f>
        <v>0</v>
      </c>
      <c r="I92" s="111"/>
    </row>
    <row r="93" spans="2:9" ht="16.5" thickBot="1" x14ac:dyDescent="0.3">
      <c r="B93" s="112" t="s">
        <v>104</v>
      </c>
      <c r="C93" s="113"/>
      <c r="D93" s="114">
        <f>D27+D31+D35+D39+D43+D47++D51+D55+D59+D63+D67+D71+D75+D79+D83+D87</f>
        <v>64</v>
      </c>
      <c r="E93" s="114"/>
      <c r="F93" s="114">
        <f t="shared" ref="F93:I93" si="40">F27+F31+F35+F39+F43+F47++F51+F55+F59+F63+F67+F71+F75+F79+F83+F87</f>
        <v>0</v>
      </c>
      <c r="G93" s="114"/>
      <c r="H93" s="114">
        <f t="shared" ref="H93:I93" si="41">H27+H31+H35+H39+H43+H47++H51+H55+H59+H63+H67+H71+H75+H79+H83+H87</f>
        <v>0</v>
      </c>
      <c r="I93" s="114"/>
    </row>
    <row r="96" spans="2:9" ht="63.75" thickBot="1" x14ac:dyDescent="0.3">
      <c r="B96" s="19" t="s">
        <v>107</v>
      </c>
    </row>
    <row r="97" spans="2:17" ht="15.75" thickBot="1" x14ac:dyDescent="0.3">
      <c r="C97" s="47" t="s">
        <v>113</v>
      </c>
      <c r="D97" s="47" t="s">
        <v>114</v>
      </c>
      <c r="E97" s="47" t="s">
        <v>115</v>
      </c>
      <c r="F97" s="47" t="s">
        <v>116</v>
      </c>
      <c r="G97" s="47" t="s">
        <v>117</v>
      </c>
      <c r="H97" s="47" t="s">
        <v>118</v>
      </c>
      <c r="I97" s="47" t="s">
        <v>119</v>
      </c>
      <c r="J97" s="47" t="s">
        <v>120</v>
      </c>
      <c r="K97" s="47" t="s">
        <v>121</v>
      </c>
      <c r="L97" s="47" t="s">
        <v>122</v>
      </c>
    </row>
    <row r="98" spans="2:17" ht="36" customHeight="1" x14ac:dyDescent="0.25">
      <c r="B98" s="115" t="s">
        <v>29</v>
      </c>
      <c r="C98" s="117" t="s">
        <v>30</v>
      </c>
      <c r="D98" s="117" t="s">
        <v>31</v>
      </c>
      <c r="E98" s="117" t="s">
        <v>32</v>
      </c>
      <c r="F98" s="200" t="s">
        <v>33</v>
      </c>
      <c r="G98" s="202" t="s">
        <v>128</v>
      </c>
      <c r="H98" s="101" t="s">
        <v>108</v>
      </c>
      <c r="I98" s="101" t="s">
        <v>109</v>
      </c>
      <c r="J98" s="101" t="s">
        <v>110</v>
      </c>
      <c r="K98" s="103" t="s">
        <v>111</v>
      </c>
      <c r="L98" s="105" t="s">
        <v>112</v>
      </c>
      <c r="M98" s="107" t="s">
        <v>123</v>
      </c>
      <c r="N98" s="107" t="s">
        <v>124</v>
      </c>
      <c r="O98" s="107" t="s">
        <v>125</v>
      </c>
      <c r="P98" s="107" t="s">
        <v>126</v>
      </c>
      <c r="Q98" s="107" t="s">
        <v>127</v>
      </c>
    </row>
    <row r="99" spans="2:17" ht="174" customHeight="1" thickBot="1" x14ac:dyDescent="0.3">
      <c r="B99" s="116"/>
      <c r="C99" s="118"/>
      <c r="D99" s="118"/>
      <c r="E99" s="118"/>
      <c r="F99" s="201"/>
      <c r="G99" s="203"/>
      <c r="H99" s="102"/>
      <c r="I99" s="102"/>
      <c r="J99" s="102"/>
      <c r="K99" s="104"/>
      <c r="L99" s="106"/>
      <c r="M99" s="108"/>
      <c r="N99" s="108"/>
      <c r="O99" s="108"/>
      <c r="P99" s="108"/>
      <c r="Q99" s="108"/>
    </row>
    <row r="100" spans="2:17" ht="27" customHeight="1" x14ac:dyDescent="0.25">
      <c r="B100" s="21" t="s">
        <v>1</v>
      </c>
      <c r="C100" s="54"/>
      <c r="D100" s="54"/>
      <c r="E100" s="55"/>
      <c r="F100" s="56"/>
      <c r="G100" s="57"/>
      <c r="H100" s="58"/>
      <c r="I100" s="58"/>
      <c r="J100" s="59"/>
      <c r="K100" s="60"/>
      <c r="L100" s="61"/>
      <c r="M100" s="62"/>
      <c r="N100" s="62"/>
      <c r="O100" s="62"/>
      <c r="P100" s="62"/>
      <c r="Q100" s="63"/>
    </row>
    <row r="101" spans="2:17" ht="15.75" x14ac:dyDescent="0.25">
      <c r="B101" s="20" t="s">
        <v>27</v>
      </c>
      <c r="C101" s="54">
        <v>64</v>
      </c>
      <c r="D101" s="54">
        <v>4</v>
      </c>
      <c r="E101" s="54">
        <v>5</v>
      </c>
      <c r="F101" s="56">
        <f t="shared" ref="F101" si="42">+D101+E101</f>
        <v>9</v>
      </c>
      <c r="G101" s="57">
        <f t="shared" ref="G101" si="43">+F101/C101</f>
        <v>0.140625</v>
      </c>
      <c r="H101" s="58">
        <v>67</v>
      </c>
      <c r="I101" s="58">
        <v>2</v>
      </c>
      <c r="J101" s="58">
        <v>5</v>
      </c>
      <c r="K101" s="60">
        <f t="shared" ref="K101" si="44">+I101+J101</f>
        <v>7</v>
      </c>
      <c r="L101" s="61">
        <f t="shared" ref="L101" si="45">+K101/H101</f>
        <v>0.1044776119402985</v>
      </c>
      <c r="M101" s="64">
        <f t="shared" ref="M101" si="46">+H101-C101</f>
        <v>3</v>
      </c>
      <c r="N101" s="64">
        <f t="shared" ref="N101:P101" si="47">+I101-D101</f>
        <v>-2</v>
      </c>
      <c r="O101" s="64">
        <f t="shared" si="47"/>
        <v>0</v>
      </c>
      <c r="P101" s="64">
        <f t="shared" si="47"/>
        <v>-2</v>
      </c>
      <c r="Q101" s="65">
        <f>+L101-G101</f>
        <v>-3.6147388059701496E-2</v>
      </c>
    </row>
  </sheetData>
  <mergeCells count="372">
    <mergeCell ref="B51:C51"/>
    <mergeCell ref="B52:C52"/>
    <mergeCell ref="B53:C53"/>
    <mergeCell ref="B54:C54"/>
    <mergeCell ref="D51:E51"/>
    <mergeCell ref="F51:G51"/>
    <mergeCell ref="H51:I51"/>
    <mergeCell ref="D52:E52"/>
    <mergeCell ref="F52:G52"/>
    <mergeCell ref="H52:I52"/>
    <mergeCell ref="D53:E53"/>
    <mergeCell ref="D54:E54"/>
    <mergeCell ref="F54:G54"/>
    <mergeCell ref="H54:I54"/>
    <mergeCell ref="H53:I53"/>
    <mergeCell ref="F53:G53"/>
    <mergeCell ref="J98:J99"/>
    <mergeCell ref="F98:F99"/>
    <mergeCell ref="G98:G99"/>
    <mergeCell ref="E98:E99"/>
    <mergeCell ref="B17:L17"/>
    <mergeCell ref="B19:C20"/>
    <mergeCell ref="D19:D20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H29:I29"/>
    <mergeCell ref="B25:I25"/>
    <mergeCell ref="B21:C21"/>
    <mergeCell ref="B22:C22"/>
    <mergeCell ref="D29:E29"/>
    <mergeCell ref="F29:G29"/>
    <mergeCell ref="T19:T20"/>
    <mergeCell ref="E21:G21"/>
    <mergeCell ref="E22:G22"/>
    <mergeCell ref="O14:P14"/>
    <mergeCell ref="C13:D13"/>
    <mergeCell ref="G13:H13"/>
    <mergeCell ref="I13:J13"/>
    <mergeCell ref="K13:L13"/>
    <mergeCell ref="M13:N13"/>
    <mergeCell ref="C14:D14"/>
    <mergeCell ref="G14:H14"/>
    <mergeCell ref="I14:J14"/>
    <mergeCell ref="K14:L14"/>
    <mergeCell ref="M14:N14"/>
    <mergeCell ref="O13:P13"/>
    <mergeCell ref="C15:D15"/>
    <mergeCell ref="G15:H15"/>
    <mergeCell ref="I15:J15"/>
    <mergeCell ref="K15:L15"/>
    <mergeCell ref="M15:N15"/>
    <mergeCell ref="O15:P15"/>
    <mergeCell ref="B10:P10"/>
    <mergeCell ref="B11:B12"/>
    <mergeCell ref="C11:D12"/>
    <mergeCell ref="G11:J11"/>
    <mergeCell ref="K11:L12"/>
    <mergeCell ref="M11:N12"/>
    <mergeCell ref="O11:P12"/>
    <mergeCell ref="G12:H12"/>
    <mergeCell ref="I12:J12"/>
    <mergeCell ref="E11:E12"/>
    <mergeCell ref="F11:F12"/>
    <mergeCell ref="E6:F6"/>
    <mergeCell ref="G6:H6"/>
    <mergeCell ref="I6:J6"/>
    <mergeCell ref="K6:L6"/>
    <mergeCell ref="M6:N6"/>
    <mergeCell ref="C7:D7"/>
    <mergeCell ref="E7:F7"/>
    <mergeCell ref="G7:H7"/>
    <mergeCell ref="I7:J7"/>
    <mergeCell ref="K7:L7"/>
    <mergeCell ref="M7:N7"/>
    <mergeCell ref="C6:D6"/>
    <mergeCell ref="B2:N2"/>
    <mergeCell ref="C3:D3"/>
    <mergeCell ref="E3:F3"/>
    <mergeCell ref="G3:H3"/>
    <mergeCell ref="I3:J3"/>
    <mergeCell ref="K3:L3"/>
    <mergeCell ref="M3:N3"/>
    <mergeCell ref="M5:N5"/>
    <mergeCell ref="C4:D4"/>
    <mergeCell ref="E4:F4"/>
    <mergeCell ref="G4:H4"/>
    <mergeCell ref="I4:J4"/>
    <mergeCell ref="K4:L4"/>
    <mergeCell ref="M4:N4"/>
    <mergeCell ref="C5:D5"/>
    <mergeCell ref="E5:F5"/>
    <mergeCell ref="G5:H5"/>
    <mergeCell ref="I5:J5"/>
    <mergeCell ref="K5:L5"/>
    <mergeCell ref="X19:X20"/>
    <mergeCell ref="Y19:Y20"/>
    <mergeCell ref="E19:G20"/>
    <mergeCell ref="H19:J20"/>
    <mergeCell ref="K19:L20"/>
    <mergeCell ref="K22:L22"/>
    <mergeCell ref="H21:J21"/>
    <mergeCell ref="H22:J22"/>
    <mergeCell ref="K21:L21"/>
    <mergeCell ref="U19:W19"/>
    <mergeCell ref="M19:M20"/>
    <mergeCell ref="N19:N20"/>
    <mergeCell ref="O19:Q19"/>
    <mergeCell ref="R19:R20"/>
    <mergeCell ref="S19:S20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D39:E39"/>
    <mergeCell ref="F39:G39"/>
    <mergeCell ref="H39:I39"/>
    <mergeCell ref="B40:C40"/>
    <mergeCell ref="D40:E40"/>
    <mergeCell ref="F40:G40"/>
    <mergeCell ref="H40:I40"/>
    <mergeCell ref="B41:C41"/>
    <mergeCell ref="D41:E41"/>
    <mergeCell ref="F41:G41"/>
    <mergeCell ref="H41:I41"/>
    <mergeCell ref="B42:C42"/>
    <mergeCell ref="D42:E42"/>
    <mergeCell ref="F42:G42"/>
    <mergeCell ref="H42:I42"/>
    <mergeCell ref="B43:C43"/>
    <mergeCell ref="D43:E43"/>
    <mergeCell ref="F43:G43"/>
    <mergeCell ref="H43:I43"/>
    <mergeCell ref="B44:C44"/>
    <mergeCell ref="D44:E44"/>
    <mergeCell ref="F44:G44"/>
    <mergeCell ref="H44:I44"/>
    <mergeCell ref="B45:C45"/>
    <mergeCell ref="D45:E45"/>
    <mergeCell ref="F45:G45"/>
    <mergeCell ref="H45:I45"/>
    <mergeCell ref="B46:C46"/>
    <mergeCell ref="D46:E46"/>
    <mergeCell ref="F46:G46"/>
    <mergeCell ref="H46:I46"/>
    <mergeCell ref="B47:C47"/>
    <mergeCell ref="D47:E47"/>
    <mergeCell ref="F47:G47"/>
    <mergeCell ref="H47:I47"/>
    <mergeCell ref="B48:C48"/>
    <mergeCell ref="D48:E48"/>
    <mergeCell ref="F48:G48"/>
    <mergeCell ref="H48:I48"/>
    <mergeCell ref="B49:C49"/>
    <mergeCell ref="D49:E49"/>
    <mergeCell ref="F49:G49"/>
    <mergeCell ref="H49:I49"/>
    <mergeCell ref="B50:C50"/>
    <mergeCell ref="D50:E50"/>
    <mergeCell ref="F50:G50"/>
    <mergeCell ref="H50:I50"/>
    <mergeCell ref="B55:C55"/>
    <mergeCell ref="D55:E55"/>
    <mergeCell ref="F55:G55"/>
    <mergeCell ref="H55:I55"/>
    <mergeCell ref="B56:C56"/>
    <mergeCell ref="D56:E56"/>
    <mergeCell ref="F56:G56"/>
    <mergeCell ref="H56:I56"/>
    <mergeCell ref="B57:C57"/>
    <mergeCell ref="D57:E57"/>
    <mergeCell ref="F57:G57"/>
    <mergeCell ref="H57:I57"/>
    <mergeCell ref="B58:C58"/>
    <mergeCell ref="D58:E58"/>
    <mergeCell ref="F58:G58"/>
    <mergeCell ref="H58:I58"/>
    <mergeCell ref="B59:C59"/>
    <mergeCell ref="D59:E59"/>
    <mergeCell ref="F59:G59"/>
    <mergeCell ref="H59:I59"/>
    <mergeCell ref="B60:C60"/>
    <mergeCell ref="D60:E60"/>
    <mergeCell ref="F60:G60"/>
    <mergeCell ref="H60:I60"/>
    <mergeCell ref="B61:C61"/>
    <mergeCell ref="D61:E61"/>
    <mergeCell ref="F61:G61"/>
    <mergeCell ref="H61:I61"/>
    <mergeCell ref="B62:C62"/>
    <mergeCell ref="D62:E62"/>
    <mergeCell ref="F62:G62"/>
    <mergeCell ref="H62:I62"/>
    <mergeCell ref="B63:C63"/>
    <mergeCell ref="D63:E63"/>
    <mergeCell ref="F63:G63"/>
    <mergeCell ref="H63:I63"/>
    <mergeCell ref="B64:C64"/>
    <mergeCell ref="D64:E64"/>
    <mergeCell ref="F64:G64"/>
    <mergeCell ref="H64:I64"/>
    <mergeCell ref="B65:C65"/>
    <mergeCell ref="D65:E65"/>
    <mergeCell ref="F65:G65"/>
    <mergeCell ref="H65:I65"/>
    <mergeCell ref="B66:C66"/>
    <mergeCell ref="D66:E66"/>
    <mergeCell ref="F66:G66"/>
    <mergeCell ref="H66:I66"/>
    <mergeCell ref="B67:C67"/>
    <mergeCell ref="D67:E67"/>
    <mergeCell ref="F67:G67"/>
    <mergeCell ref="H67:I67"/>
    <mergeCell ref="B68:C68"/>
    <mergeCell ref="D68:E68"/>
    <mergeCell ref="F68:G68"/>
    <mergeCell ref="H68:I68"/>
    <mergeCell ref="B69:C69"/>
    <mergeCell ref="D69:E69"/>
    <mergeCell ref="F69:G69"/>
    <mergeCell ref="H69:I69"/>
    <mergeCell ref="B70:C70"/>
    <mergeCell ref="D70:E70"/>
    <mergeCell ref="F70:G70"/>
    <mergeCell ref="H70:I70"/>
    <mergeCell ref="B71:C71"/>
    <mergeCell ref="D71:E71"/>
    <mergeCell ref="F71:G71"/>
    <mergeCell ref="H71:I71"/>
    <mergeCell ref="B72:C72"/>
    <mergeCell ref="D72:E72"/>
    <mergeCell ref="F72:G72"/>
    <mergeCell ref="H72:I72"/>
    <mergeCell ref="B73:C73"/>
    <mergeCell ref="D73:E73"/>
    <mergeCell ref="F73:G73"/>
    <mergeCell ref="H73:I73"/>
    <mergeCell ref="B74:C74"/>
    <mergeCell ref="D74:E74"/>
    <mergeCell ref="F74:G74"/>
    <mergeCell ref="H74:I74"/>
    <mergeCell ref="B75:C75"/>
    <mergeCell ref="D75:E75"/>
    <mergeCell ref="F75:G75"/>
    <mergeCell ref="H75:I75"/>
    <mergeCell ref="B76:C76"/>
    <mergeCell ref="D76:E76"/>
    <mergeCell ref="F76:G76"/>
    <mergeCell ref="H76:I76"/>
    <mergeCell ref="H77:I77"/>
    <mergeCell ref="B77:C77"/>
    <mergeCell ref="D77:E77"/>
    <mergeCell ref="F77:G77"/>
    <mergeCell ref="B78:C78"/>
    <mergeCell ref="D78:E78"/>
    <mergeCell ref="F78:G78"/>
    <mergeCell ref="H78:I78"/>
    <mergeCell ref="B79:C79"/>
    <mergeCell ref="D79:E79"/>
    <mergeCell ref="F79:G79"/>
    <mergeCell ref="H79:I79"/>
    <mergeCell ref="B83:C83"/>
    <mergeCell ref="D83:E83"/>
    <mergeCell ref="F83:G83"/>
    <mergeCell ref="H83:I83"/>
    <mergeCell ref="B84:C84"/>
    <mergeCell ref="D84:E84"/>
    <mergeCell ref="F84:G84"/>
    <mergeCell ref="H84:I84"/>
    <mergeCell ref="B80:C80"/>
    <mergeCell ref="D80:E80"/>
    <mergeCell ref="F80:G80"/>
    <mergeCell ref="H80:I80"/>
    <mergeCell ref="B81:C81"/>
    <mergeCell ref="D81:E81"/>
    <mergeCell ref="F81:G81"/>
    <mergeCell ref="H81:I81"/>
    <mergeCell ref="B82:C82"/>
    <mergeCell ref="D82:E82"/>
    <mergeCell ref="F82:G82"/>
    <mergeCell ref="H82:I82"/>
    <mergeCell ref="B85:C85"/>
    <mergeCell ref="D85:E85"/>
    <mergeCell ref="F85:G85"/>
    <mergeCell ref="H85:I85"/>
    <mergeCell ref="B86:C86"/>
    <mergeCell ref="D86:E86"/>
    <mergeCell ref="F86:G86"/>
    <mergeCell ref="H86:I86"/>
    <mergeCell ref="B87:C87"/>
    <mergeCell ref="D87:E87"/>
    <mergeCell ref="F87:G87"/>
    <mergeCell ref="H87:I87"/>
    <mergeCell ref="B88:C88"/>
    <mergeCell ref="D88:E88"/>
    <mergeCell ref="F88:G88"/>
    <mergeCell ref="H88:I88"/>
    <mergeCell ref="B89:C89"/>
    <mergeCell ref="D89:E89"/>
    <mergeCell ref="F89:G89"/>
    <mergeCell ref="H89:I89"/>
    <mergeCell ref="B90:C90"/>
    <mergeCell ref="D90:E90"/>
    <mergeCell ref="F90:G90"/>
    <mergeCell ref="H90:I90"/>
    <mergeCell ref="H98:H99"/>
    <mergeCell ref="K98:K99"/>
    <mergeCell ref="L98:L99"/>
    <mergeCell ref="M98:M99"/>
    <mergeCell ref="N98:N99"/>
    <mergeCell ref="O98:O99"/>
    <mergeCell ref="P98:P99"/>
    <mergeCell ref="Q98:Q99"/>
    <mergeCell ref="B91:C91"/>
    <mergeCell ref="D91:E91"/>
    <mergeCell ref="F91:G91"/>
    <mergeCell ref="H91:I91"/>
    <mergeCell ref="B92:C92"/>
    <mergeCell ref="D92:E92"/>
    <mergeCell ref="F92:G92"/>
    <mergeCell ref="H92:I92"/>
    <mergeCell ref="B93:C93"/>
    <mergeCell ref="D93:E93"/>
    <mergeCell ref="F93:G93"/>
    <mergeCell ref="H93:I93"/>
    <mergeCell ref="B98:B99"/>
    <mergeCell ref="C98:C99"/>
    <mergeCell ref="D98:D99"/>
    <mergeCell ref="I98:I99"/>
  </mergeCells>
  <phoneticPr fontId="36" type="noConversion"/>
  <dataValidations count="1">
    <dataValidation type="list" allowBlank="1" showInputMessage="1" showErrorMessage="1" sqref="O13:P15" xr:uid="{682A3C25-E36F-404A-8141-2FF77EEC9FEC}">
      <formula1>$Z$13:$Z$14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F6674-042A-4B80-B3FF-E6CABF8BCB78}">
  <dimension ref="B2:O16"/>
  <sheetViews>
    <sheetView workbookViewId="0">
      <selection activeCell="M24" sqref="M24"/>
    </sheetView>
  </sheetViews>
  <sheetFormatPr defaultColWidth="29.5703125" defaultRowHeight="15" x14ac:dyDescent="0.25"/>
  <cols>
    <col min="1" max="1" width="8.140625" style="1" customWidth="1"/>
    <col min="2" max="2" width="18.28515625" style="1" customWidth="1"/>
    <col min="3" max="3" width="18.5703125" style="1" bestFit="1" customWidth="1"/>
    <col min="4" max="4" width="16.5703125" style="1" bestFit="1" customWidth="1"/>
    <col min="5" max="5" width="12.5703125" style="1" bestFit="1" customWidth="1"/>
    <col min="6" max="6" width="21.85546875" style="1" bestFit="1" customWidth="1"/>
    <col min="7" max="7" width="18.5703125" style="1" bestFit="1" customWidth="1"/>
    <col min="8" max="8" width="16.5703125" style="1" bestFit="1" customWidth="1"/>
    <col min="9" max="9" width="12.5703125" style="1" bestFit="1" customWidth="1"/>
    <col min="10" max="10" width="24.85546875" style="1" bestFit="1" customWidth="1"/>
    <col min="11" max="11" width="18.5703125" style="1" bestFit="1" customWidth="1"/>
    <col min="12" max="12" width="16.5703125" style="1" bestFit="1" customWidth="1"/>
    <col min="13" max="13" width="12.5703125" style="1" bestFit="1" customWidth="1"/>
    <col min="14" max="14" width="15" style="1" bestFit="1" customWidth="1"/>
    <col min="15" max="15" width="27.7109375" style="1" customWidth="1"/>
    <col min="16" max="16384" width="29.5703125" style="1"/>
  </cols>
  <sheetData>
    <row r="2" spans="2:15" ht="22.5" customHeight="1" x14ac:dyDescent="0.25">
      <c r="B2" s="222" t="s">
        <v>11</v>
      </c>
      <c r="C2" s="222"/>
      <c r="D2" s="222"/>
      <c r="E2" s="222"/>
      <c r="F2" s="222"/>
      <c r="G2" s="17"/>
      <c r="O2"/>
    </row>
    <row r="3" spans="2:15" x14ac:dyDescent="0.25">
      <c r="O3"/>
    </row>
    <row r="4" spans="2:15" ht="15.75" thickBot="1" x14ac:dyDescent="0.3">
      <c r="O4"/>
    </row>
    <row r="5" spans="2:15" ht="24" customHeight="1" thickBot="1" x14ac:dyDescent="0.3">
      <c r="B5" s="223" t="s">
        <v>2</v>
      </c>
      <c r="C5" s="227" t="s">
        <v>137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9"/>
      <c r="O5"/>
    </row>
    <row r="6" spans="2:15" ht="38.25" customHeight="1" thickBot="1" x14ac:dyDescent="0.3">
      <c r="B6" s="224"/>
      <c r="C6" s="230" t="s">
        <v>138</v>
      </c>
      <c r="D6" s="231"/>
      <c r="E6" s="232"/>
      <c r="F6" s="233" t="s">
        <v>3</v>
      </c>
      <c r="G6" s="235" t="s">
        <v>139</v>
      </c>
      <c r="H6" s="236"/>
      <c r="I6" s="237"/>
      <c r="J6" s="233" t="s">
        <v>140</v>
      </c>
      <c r="K6" s="238" t="s">
        <v>141</v>
      </c>
      <c r="L6" s="239"/>
      <c r="M6" s="240"/>
      <c r="N6" s="220" t="s">
        <v>142</v>
      </c>
      <c r="O6"/>
    </row>
    <row r="7" spans="2:15" ht="27.6" customHeight="1" thickBot="1" x14ac:dyDescent="0.3">
      <c r="B7" s="225"/>
      <c r="C7" s="71" t="s">
        <v>4</v>
      </c>
      <c r="D7" s="72" t="s">
        <v>5</v>
      </c>
      <c r="E7" s="73" t="s">
        <v>12</v>
      </c>
      <c r="F7" s="234"/>
      <c r="G7" s="72" t="s">
        <v>4</v>
      </c>
      <c r="H7" s="72" t="s">
        <v>5</v>
      </c>
      <c r="I7" s="73" t="s">
        <v>12</v>
      </c>
      <c r="J7" s="234"/>
      <c r="K7" s="72" t="s">
        <v>4</v>
      </c>
      <c r="L7" s="72" t="s">
        <v>5</v>
      </c>
      <c r="M7" s="74" t="s">
        <v>12</v>
      </c>
      <c r="N7" s="221"/>
      <c r="O7"/>
    </row>
    <row r="8" spans="2:15" ht="28.5" customHeight="1" thickBot="1" x14ac:dyDescent="0.3">
      <c r="B8" s="33" t="s">
        <v>6</v>
      </c>
      <c r="C8" s="75">
        <v>71400000</v>
      </c>
      <c r="D8" s="76">
        <v>5020000</v>
      </c>
      <c r="E8" s="76">
        <v>5700000</v>
      </c>
      <c r="F8" s="75">
        <v>82120000</v>
      </c>
      <c r="G8" s="76">
        <v>78200000</v>
      </c>
      <c r="H8" s="76">
        <v>5700000</v>
      </c>
      <c r="I8" s="77">
        <v>7000000</v>
      </c>
      <c r="J8" s="75">
        <v>90900000</v>
      </c>
      <c r="K8" s="76">
        <v>6800000</v>
      </c>
      <c r="L8" s="76">
        <v>680000</v>
      </c>
      <c r="M8" s="78">
        <v>1300000</v>
      </c>
      <c r="N8" s="79">
        <v>8870000</v>
      </c>
      <c r="O8"/>
    </row>
    <row r="9" spans="2:15" x14ac:dyDescent="0.25">
      <c r="O9"/>
    </row>
    <row r="10" spans="2:15" x14ac:dyDescent="0.25">
      <c r="B10" s="34" t="s">
        <v>7</v>
      </c>
      <c r="C10" s="34"/>
      <c r="D10" s="34"/>
      <c r="E10" s="34"/>
      <c r="F10" s="34"/>
      <c r="G10" s="34"/>
      <c r="H10"/>
      <c r="I10"/>
      <c r="O10"/>
    </row>
    <row r="11" spans="2:15" x14ac:dyDescent="0.25">
      <c r="B11" s="35"/>
      <c r="C11" s="35"/>
      <c r="D11" s="35"/>
      <c r="E11" s="35"/>
      <c r="F11" s="35"/>
      <c r="G11" s="35"/>
      <c r="H11"/>
      <c r="I11"/>
      <c r="O11"/>
    </row>
    <row r="12" spans="2:15" x14ac:dyDescent="0.25">
      <c r="B12"/>
      <c r="C12"/>
      <c r="D12"/>
      <c r="E12"/>
      <c r="F12"/>
      <c r="G12"/>
      <c r="H12"/>
      <c r="I12"/>
      <c r="O12"/>
    </row>
    <row r="13" spans="2:15" x14ac:dyDescent="0.25">
      <c r="B13" s="36"/>
      <c r="C13" s="226" t="s">
        <v>9</v>
      </c>
      <c r="D13" s="226"/>
      <c r="E13" s="226"/>
      <c r="I13" s="37"/>
      <c r="O13"/>
    </row>
    <row r="14" spans="2:15" x14ac:dyDescent="0.25">
      <c r="B14" s="36" t="s">
        <v>143</v>
      </c>
      <c r="C14" s="38"/>
      <c r="D14" s="38"/>
      <c r="E14" s="38"/>
      <c r="I14" s="36"/>
      <c r="O14"/>
    </row>
    <row r="15" spans="2:15" x14ac:dyDescent="0.25">
      <c r="B15" s="36"/>
      <c r="C15" s="39"/>
      <c r="D15" s="39"/>
      <c r="E15" s="39"/>
      <c r="I15" s="36"/>
      <c r="O15"/>
    </row>
    <row r="16" spans="2:15" x14ac:dyDescent="0.25">
      <c r="B16" s="36" t="s">
        <v>10</v>
      </c>
      <c r="C16" s="38"/>
      <c r="D16" s="38"/>
      <c r="E16" s="38"/>
      <c r="I16" s="36"/>
      <c r="O16"/>
    </row>
  </sheetData>
  <mergeCells count="10">
    <mergeCell ref="N6:N7"/>
    <mergeCell ref="B2:F2"/>
    <mergeCell ref="B5:B7"/>
    <mergeCell ref="C13:E13"/>
    <mergeCell ref="C5:N5"/>
    <mergeCell ref="C6:E6"/>
    <mergeCell ref="F6:F7"/>
    <mergeCell ref="G6:I6"/>
    <mergeCell ref="J6:J7"/>
    <mergeCell ref="K6:M6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Nacrt kadrovskog plana</vt:lpstr>
      <vt:lpstr>Sažeci</vt:lpstr>
      <vt:lpstr>Finansijski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</dc:creator>
  <cp:lastModifiedBy>Danka</cp:lastModifiedBy>
  <cp:lastPrinted>2022-11-30T11:54:49Z</cp:lastPrinted>
  <dcterms:created xsi:type="dcterms:W3CDTF">2022-10-02T20:16:13Z</dcterms:created>
  <dcterms:modified xsi:type="dcterms:W3CDTF">2022-12-01T11:01:59Z</dcterms:modified>
</cp:coreProperties>
</file>